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citación" sheetId="1" r:id="rId4"/>
    <sheet state="visible" name="Licitaciones en números" sheetId="2" r:id="rId5"/>
    <sheet state="visible" name="Todas las fundaciones espejo" sheetId="3" r:id="rId6"/>
    <sheet state="visible" name="Pares" sheetId="4" r:id="rId7"/>
    <sheet state="visible" name="Prodere" sheetId="5" r:id="rId8"/>
    <sheet state="visible" name="Trabajo con sentido" sheetId="6" r:id="rId9"/>
    <sheet state="visible" name="Cordefam" sheetId="7" r:id="rId10"/>
  </sheets>
  <definedNames>
    <definedName name="Oferta">#REF!</definedName>
    <definedName name="Licita">#REF!</definedName>
  </definedNames>
  <calcPr/>
  <extLst>
    <ext uri="GoogleSheetsCustomDataVersion1">
      <go:sheetsCustomData xmlns:go="http://customooxmlschemas.google.com/" r:id="rId11" roundtripDataSignature="AMtx7mi4IM3/eI9/NXk7VwjvOs1VOGhizw=="/>
    </ext>
  </extLst>
</workbook>
</file>

<file path=xl/sharedStrings.xml><?xml version="1.0" encoding="utf-8"?>
<sst xmlns="http://schemas.openxmlformats.org/spreadsheetml/2006/main" count="1450" uniqueCount="145">
  <si>
    <t>USS</t>
  </si>
  <si>
    <t>ANEXO Nº1 SUSTITUIDO : SERVICIO DE DIAGNÓSTICO A LICITAR Y FOCALIZACIÓN TERRITORIAL</t>
  </si>
  <si>
    <t xml:space="preserve">REGIÓN </t>
  </si>
  <si>
    <t>CÓDIGO LICITACIÓN</t>
  </si>
  <si>
    <t>TIPO</t>
  </si>
  <si>
    <t>MODELO</t>
  </si>
  <si>
    <t>COMUNA BASE PREFERENTE</t>
  </si>
  <si>
    <t>FOCALIZACIÓN</t>
  </si>
  <si>
    <t>COBERTURA</t>
  </si>
  <si>
    <t>EDAD</t>
  </si>
  <si>
    <t>SEXO</t>
  </si>
  <si>
    <t>COSTO NIÑO MES</t>
  </si>
  <si>
    <t>MONTO ANUAL Anexo Nº1</t>
  </si>
  <si>
    <t>MONTO PERIODO A LICITAR</t>
  </si>
  <si>
    <t>PERIODO A LICITAR (AÑOS)</t>
  </si>
  <si>
    <t>D - DIAGNÓSTICO</t>
  </si>
  <si>
    <t>DAM</t>
  </si>
  <si>
    <t>IQUIQUE</t>
  </si>
  <si>
    <t xml:space="preserve">0 a 17 años </t>
  </si>
  <si>
    <t>A</t>
  </si>
  <si>
    <t>ALTO HOSPICIO</t>
  </si>
  <si>
    <t xml:space="preserve">EL TAMARUGAL ALTO HOSPICIO </t>
  </si>
  <si>
    <t>ANTOFAGASTA</t>
  </si>
  <si>
    <t>ANTOFAGASTA- TAL TAL</t>
  </si>
  <si>
    <t>CALAMA</t>
  </si>
  <si>
    <t>CALAMA -TOCOPILLA</t>
  </si>
  <si>
    <t>ANTOFAGASTA-MEJILLONES</t>
  </si>
  <si>
    <t>VALLENAR</t>
  </si>
  <si>
    <t>VALLENAR- ALTO DEL CARMEN</t>
  </si>
  <si>
    <t>VALLENAR-FREIRINA-HUASCO</t>
  </si>
  <si>
    <t>CHAÑARAL</t>
  </si>
  <si>
    <t>PROVINCIA DE CHAÑARAL</t>
  </si>
  <si>
    <t>COPIAPÓ</t>
  </si>
  <si>
    <t>COPIAPÓ- CALDERA</t>
  </si>
  <si>
    <t>TIERRA AMARILLA</t>
  </si>
  <si>
    <t>COQUIMBO</t>
  </si>
  <si>
    <t>COQUIMBO-ANDACOLLO</t>
  </si>
  <si>
    <t>ILLAPEL</t>
  </si>
  <si>
    <t>PROVINCIA DE CHOAPA</t>
  </si>
  <si>
    <t>LA SERENA</t>
  </si>
  <si>
    <t>LA SERENA- LA HIGUERA</t>
  </si>
  <si>
    <t>OVALLE</t>
  </si>
  <si>
    <t>PROVINCIA DE LIMARÍ</t>
  </si>
  <si>
    <t>VICUÑA</t>
  </si>
  <si>
    <t>VICUÑA- PAIHUANO</t>
  </si>
  <si>
    <t>VALPARAÍSO</t>
  </si>
  <si>
    <t>COMUNAS VALPARAÍSO  CASABLANCA</t>
  </si>
  <si>
    <t>SAN ANTONIO</t>
  </si>
  <si>
    <t>PROVINCIA         SAN ANTONIO</t>
  </si>
  <si>
    <t>VIÑA DEL MAR</t>
  </si>
  <si>
    <t>COMUNAS                      VIÑA DEL MAR, CON CON, QUINTERO PUCHUNCAVI</t>
  </si>
  <si>
    <t>VILLA ALEMANA</t>
  </si>
  <si>
    <t>PROVINCIA MARGA MARGA</t>
  </si>
  <si>
    <t>QUILLOTA</t>
  </si>
  <si>
    <t>PROVINCIAS QUILLOTA  PETORCA</t>
  </si>
  <si>
    <t>PICHILEMU</t>
  </si>
  <si>
    <t>PICHILEMU, PAREDONES, MARCHIGUE, LA ESTRELLA, NAVIDAD, LITUECHE</t>
  </si>
  <si>
    <t>SAN VICENTE</t>
  </si>
  <si>
    <t>SAN VICENTE, PEUMO, PICHIDEGUA, LAS CABRAS</t>
  </si>
  <si>
    <t>SANTA CRUZ</t>
  </si>
  <si>
    <t>SANTA CRUZ, PALMILLA, CHEPICA, PERALILLO, PUMANQUE, LOLOL</t>
  </si>
  <si>
    <t>RENGO</t>
  </si>
  <si>
    <t>RENGO, MALLOA, PELEQUÉN, ROSARIO</t>
  </si>
  <si>
    <t>RANCAGUA</t>
  </si>
  <si>
    <t>RANCAGUA, MACHALI, DOÑIHUE, COLTAUCO, COINCO Y OLIVAR</t>
  </si>
  <si>
    <t>RANCAGUA, DOÑIHUE, COLTAUCO, MACHALI,  COINCO, OLIVAR</t>
  </si>
  <si>
    <t>GRANEROS</t>
  </si>
  <si>
    <t>GRANEROS, CODEGUA Y MOSTAZAL</t>
  </si>
  <si>
    <t>DAM - CURICO</t>
  </si>
  <si>
    <t>PROVINCIA DE CURICÓ</t>
  </si>
  <si>
    <t>DAM -TALCA</t>
  </si>
  <si>
    <t>PROVINCA DE TALCA</t>
  </si>
  <si>
    <t>DAM CURICO</t>
  </si>
  <si>
    <t xml:space="preserve">PROVINCIA CURICÓ  </t>
  </si>
  <si>
    <t>DAM - CAUQUENES</t>
  </si>
  <si>
    <t>PROVINCIA CAUQUENES</t>
  </si>
  <si>
    <t>DAM - LINARES</t>
  </si>
  <si>
    <t>PROVINCIA DE LINARES</t>
  </si>
  <si>
    <t>TALCAHUANO</t>
  </si>
  <si>
    <t xml:space="preserve">TALCAHUANO Y   HUALPEN </t>
  </si>
  <si>
    <t>CONCEPCIÓN</t>
  </si>
  <si>
    <t>PROVINCIA DE CONCEPCION</t>
  </si>
  <si>
    <t>CAÑETE</t>
  </si>
  <si>
    <t>PROVINCIA DE ARAUCO</t>
  </si>
  <si>
    <t>LOS ANGELES</t>
  </si>
  <si>
    <t>PROVINCIA DEL BIOBIO</t>
  </si>
  <si>
    <t>TEMUCO</t>
  </si>
  <si>
    <t>TEMUCO- FREIRE- T. SCHMITD- TOLTÉN-PITRUFQUÉN-GORBEA- LONCOCHE- VILLARRICA-PUCÓN- CURARREHUE</t>
  </si>
  <si>
    <t xml:space="preserve">PADRE LAS CASAS- CUNCO- MELIPEUCO- LAUTARO- VILCÚN- PERQUENCO- CHOL-CHOL- GALVARINO- IMPERIAL- CARAHUE- PUERTO SAAVEDRA. </t>
  </si>
  <si>
    <t>VICTORIA</t>
  </si>
  <si>
    <t xml:space="preserve">VICTORIA, CURA CAUTÍN, LONQUIMAY, ERCILLA, TRAIGUEN </t>
  </si>
  <si>
    <t>ANGOL</t>
  </si>
  <si>
    <t>ANGOL, COLLIPULLI RENAICO, LOS SAUCES, PURÉN, LUMACO.</t>
  </si>
  <si>
    <t>CASTRO</t>
  </si>
  <si>
    <t>PROVINCIA DE CHILOÉ</t>
  </si>
  <si>
    <t>OSORNO</t>
  </si>
  <si>
    <t>PROVINCIA DE OSORNO</t>
  </si>
  <si>
    <t xml:space="preserve">PUERTO MONTT </t>
  </si>
  <si>
    <t xml:space="preserve">PROVINCIA DE PALENA Y PROVINCIA DE LLANQUIHUE </t>
  </si>
  <si>
    <t xml:space="preserve"> PROVINCIA DE LLANQUIHUE </t>
  </si>
  <si>
    <t xml:space="preserve">PROVINCIA DE OSORNO </t>
  </si>
  <si>
    <t>COYHAIQUE</t>
  </si>
  <si>
    <t>PROVINCIA COYHAIQUE, CAPITÁN PRAT Y GENERAL CARRERA</t>
  </si>
  <si>
    <t>AYSEN</t>
  </si>
  <si>
    <t xml:space="preserve">PROVINCIA DE AYSÉN </t>
  </si>
  <si>
    <t>PUNTA ARENAS</t>
  </si>
  <si>
    <t>REGIONAL</t>
  </si>
  <si>
    <t>ÑUÑOA</t>
  </si>
  <si>
    <t>ÑUÑOA -  MACUL -  LA REINA -  LAS CONDES -  VITACURA -  LO BARNECHEA</t>
  </si>
  <si>
    <t>QUINTA NORMAL</t>
  </si>
  <si>
    <t>QUINTA NORMAL-LO PRADO-CERRO NAVIA</t>
  </si>
  <si>
    <t>COLINA</t>
  </si>
  <si>
    <t>PROVINCIA CHACABUCO</t>
  </si>
  <si>
    <t>MAIPÚ</t>
  </si>
  <si>
    <t>TALAGANTE</t>
  </si>
  <si>
    <t>PROVINCIA DE TALGANTE</t>
  </si>
  <si>
    <t>SAN BERNARDO</t>
  </si>
  <si>
    <t>PROVINCIA DEL MAIPO</t>
  </si>
  <si>
    <t>LA CISTERNA</t>
  </si>
  <si>
    <t>LO ESPEJO - PAC -  LA CISTERNA -  SAN MIGUEL -  LA GRANJA - SAN JOAQUÍN - SAN RAMÓN</t>
  </si>
  <si>
    <t>LA PINTANA</t>
  </si>
  <si>
    <t>LA PINTANA-EL BOSQUE - SAN BERNARDO</t>
  </si>
  <si>
    <t>CONCHALÍ</t>
  </si>
  <si>
    <t>CONCHALI - QUILICURA - RENCA</t>
  </si>
  <si>
    <t>PEÑALOLEN</t>
  </si>
  <si>
    <t>PEÑALOLEN-LA FLORIDA</t>
  </si>
  <si>
    <t>LA FLORIDA</t>
  </si>
  <si>
    <t>MELIPILLA</t>
  </si>
  <si>
    <t>PROVINCIA MELIPILLA</t>
  </si>
  <si>
    <t>MAIPÚ - PUDAHUEL</t>
  </si>
  <si>
    <t>PUENTE ALTO</t>
  </si>
  <si>
    <t>PTE. ALTO-PIRQUE-SAN JOSÉ DE MAIPO</t>
  </si>
  <si>
    <r>
      <rPr>
        <rFont val="Calibri"/>
        <color theme="1"/>
        <sz val="11.0"/>
      </rPr>
      <t xml:space="preserve">CONCHALI - HUECHURABA - </t>
    </r>
    <r>
      <rPr>
        <rFont val="Calibri"/>
        <color theme="1"/>
        <sz val="11.0"/>
      </rPr>
      <t>INDEPENDENCIA</t>
    </r>
  </si>
  <si>
    <t>SANTIAGO</t>
  </si>
  <si>
    <t>SANTIAGO - PROVIDENCIA - ESTACIÓN CENTRAL - CERRILLOS</t>
  </si>
  <si>
    <t>INDEPENDENCIA</t>
  </si>
  <si>
    <t>INDEPENDENCIA-RECOLETA</t>
  </si>
  <si>
    <t>VALDIVIA</t>
  </si>
  <si>
    <t>VALDIVIA, LOS LAGOS, PANGUIPULLI, SAN JOSE MARIQUINA, CORRAL, LANCO, MAFIL</t>
  </si>
  <si>
    <t>PAILLACO</t>
  </si>
  <si>
    <t>PAILLACO, LA UNION, LOS LAGOS, RIO BUENO, FUTRONO, LAGO RANCO</t>
  </si>
  <si>
    <t>ARICA</t>
  </si>
  <si>
    <t>CHILLÁN</t>
  </si>
  <si>
    <t>CONCHALI - HUECHURABA - INDEPENDENCIA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</si>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</sst>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-&quot;$&quot;\ * #,##0_-;\-&quot;$&quot;\ * #,##0_-;_-&quot;$&quot;\ * &quot;-&quot;??_-;_-@"/>
    <numFmt numFmtId="165" formatCode="_-* #,##0_-;\-* #,##0_-;_-* &quot;-&quot;??_-;_-@"/>
    <numFmt numFmtId="166" formatCode="_-&quot;$&quot;* #,##0_-;\-&quot;$&quot;* #,##0_-;_-&quot;$&quot;* &quot;-&quot;_-;_-@"/>
  </numFmts>
  <fonts count="10">
    <font>
      <sz val="11.0"/>
      <color theme="1"/>
      <name val="Arial"/>
    </font>
    <font>
      <sz val="11.0"/>
      <color theme="1"/>
      <name val="Calibri"/>
    </font>
    <font>
      <sz val="11.0"/>
      <color theme="0"/>
      <name val="Calibri"/>
    </font>
    <font>
      <b/>
      <sz val="11.0"/>
      <color theme="1"/>
      <name val="Calibri"/>
    </font>
    <font>
      <b/>
      <sz val="14.0"/>
      <color theme="1"/>
      <name val="Calibri"/>
    </font>
    <font/>
    <font>
      <b/>
      <sz val="10.0"/>
      <color theme="1"/>
      <name val="Calibri"/>
    </font>
    <font>
      <sz val="10.0"/>
      <color theme="1"/>
      <name val="Calibri"/>
    </font>
    <font>
      <sz val="14.0"/>
      <color theme="1"/>
      <name val="Calibri"/>
    </font>
    <font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D9E2F3"/>
        <bgColor rgb="FFD9E2F3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8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1" numFmtId="0" xfId="0" applyAlignment="1" applyFont="1">
      <alignment horizontal="left"/>
    </xf>
    <xf borderId="0" fillId="0" fontId="2" numFmtId="0" xfId="0" applyFont="1"/>
    <xf borderId="0" fillId="0" fontId="3" numFmtId="0" xfId="0" applyAlignment="1" applyFont="1">
      <alignment horizontal="left"/>
    </xf>
    <xf borderId="0" fillId="0" fontId="3" numFmtId="164" xfId="0" applyFont="1" applyNumberFormat="1"/>
    <xf borderId="1" fillId="2" fontId="4" numFmtId="0" xfId="0" applyAlignment="1" applyBorder="1" applyFill="1" applyFont="1">
      <alignment horizontal="center" vertical="center"/>
    </xf>
    <xf borderId="2" fillId="0" fontId="5" numFmtId="0" xfId="0" applyBorder="1" applyFont="1"/>
    <xf borderId="3" fillId="0" fontId="5" numFmtId="0" xfId="0" applyBorder="1" applyFont="1"/>
    <xf borderId="4" fillId="2" fontId="6" numFmtId="0" xfId="0" applyAlignment="1" applyBorder="1" applyFont="1">
      <alignment horizontal="center" shrinkToFit="0" vertical="center" wrapText="1"/>
    </xf>
    <xf borderId="0" fillId="0" fontId="7" numFmtId="0" xfId="0" applyFont="1"/>
    <xf borderId="5" fillId="0" fontId="1" numFmtId="0" xfId="0" applyAlignment="1" applyBorder="1" applyFont="1">
      <alignment horizontal="center"/>
    </xf>
    <xf borderId="5" fillId="0" fontId="4" numFmtId="0" xfId="0" applyAlignment="1" applyBorder="1" applyFont="1">
      <alignment horizontal="center"/>
    </xf>
    <xf borderId="5" fillId="0" fontId="1" numFmtId="0" xfId="0" applyBorder="1" applyFont="1"/>
    <xf borderId="5" fillId="0" fontId="1" numFmtId="0" xfId="0" applyAlignment="1" applyBorder="1" applyFont="1">
      <alignment horizontal="left" shrinkToFit="0" wrapText="1"/>
    </xf>
    <xf borderId="5" fillId="0" fontId="3" numFmtId="0" xfId="0" applyAlignment="1" applyBorder="1" applyFont="1">
      <alignment horizontal="center"/>
    </xf>
    <xf borderId="5" fillId="0" fontId="1" numFmtId="165" xfId="0" applyBorder="1" applyFont="1" applyNumberFormat="1"/>
    <xf borderId="4" fillId="0" fontId="1" numFmtId="0" xfId="0" applyAlignment="1" applyBorder="1" applyFont="1">
      <alignment horizontal="center"/>
    </xf>
    <xf borderId="4" fillId="0" fontId="4" numFmtId="0" xfId="0" applyAlignment="1" applyBorder="1" applyFont="1">
      <alignment horizontal="center"/>
    </xf>
    <xf borderId="4" fillId="0" fontId="1" numFmtId="0" xfId="0" applyBorder="1" applyFont="1"/>
    <xf borderId="4" fillId="0" fontId="1" numFmtId="0" xfId="0" applyAlignment="1" applyBorder="1" applyFont="1">
      <alignment horizontal="left" shrinkToFit="0" wrapText="1"/>
    </xf>
    <xf borderId="4" fillId="0" fontId="3" numFmtId="0" xfId="0" applyAlignment="1" applyBorder="1" applyFont="1">
      <alignment horizontal="center"/>
    </xf>
    <xf borderId="4" fillId="0" fontId="1" numFmtId="165" xfId="0" applyBorder="1" applyFont="1" applyNumberFormat="1"/>
    <xf borderId="4" fillId="0" fontId="1" numFmtId="0" xfId="0" applyAlignment="1" applyBorder="1" applyFont="1">
      <alignment horizontal="left" shrinkToFit="0" vertical="center" wrapText="1"/>
    </xf>
    <xf borderId="4" fillId="0" fontId="1" numFmtId="0" xfId="0" applyAlignment="1" applyBorder="1" applyFont="1">
      <alignment horizontal="left"/>
    </xf>
    <xf borderId="4" fillId="0" fontId="1" numFmtId="0" xfId="0" applyAlignment="1" applyBorder="1" applyFont="1">
      <alignment horizontal="left" vertical="center"/>
    </xf>
    <xf borderId="0" fillId="0" fontId="1" numFmtId="0" xfId="0" applyAlignment="1" applyFont="1">
      <alignment horizontal="left" shrinkToFit="0" wrapText="1"/>
    </xf>
    <xf borderId="4" fillId="0" fontId="1" numFmtId="0" xfId="0" applyAlignment="1" applyBorder="1" applyFont="1">
      <alignment horizontal="left" shrinkToFit="0" vertical="top" wrapText="1"/>
    </xf>
    <xf borderId="4" fillId="3" fontId="1" numFmtId="0" xfId="0" applyAlignment="1" applyBorder="1" applyFill="1" applyFont="1">
      <alignment horizontal="left" shrinkToFit="0" vertical="top" wrapText="1"/>
    </xf>
    <xf borderId="4" fillId="0" fontId="1" numFmtId="0" xfId="0" applyAlignment="1" applyBorder="1" applyFont="1">
      <alignment shrinkToFit="0" wrapText="1"/>
    </xf>
    <xf borderId="4" fillId="0" fontId="8" numFmtId="0" xfId="0" applyAlignment="1" applyBorder="1" applyFont="1">
      <alignment horizontal="center"/>
    </xf>
    <xf borderId="0" fillId="0" fontId="7" numFmtId="0" xfId="0" applyAlignment="1" applyFont="1">
      <alignment horizontal="center"/>
    </xf>
    <xf borderId="0" fillId="0" fontId="7" numFmtId="0" xfId="0" applyAlignment="1" applyFont="1">
      <alignment horizontal="left"/>
    </xf>
    <xf borderId="0" fillId="0" fontId="9" numFmtId="0" xfId="0" applyFont="1"/>
    <xf borderId="6" fillId="4" fontId="3" numFmtId="0" xfId="0" applyAlignment="1" applyBorder="1" applyFill="1" applyFont="1">
      <alignment horizontal="center"/>
    </xf>
    <xf borderId="7" fillId="4" fontId="3" numFmtId="0" xfId="0" applyAlignment="1" applyBorder="1" applyFont="1">
      <alignment horizontal="center"/>
    </xf>
    <xf borderId="7" fillId="4" fontId="3" numFmtId="166" xfId="0" applyAlignment="1" applyBorder="1" applyFont="1" applyNumberFormat="1">
      <alignment horizontal="center"/>
    </xf>
    <xf borderId="7" fillId="4" fontId="3" numFmtId="0" xfId="0" applyBorder="1" applyFont="1"/>
    <xf borderId="7" fillId="4" fontId="3" numFmtId="166" xfId="0" applyBorder="1" applyFont="1" applyNumberFormat="1"/>
    <xf borderId="0" fillId="0" fontId="1" numFmtId="1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hidden="1" min="1" max="1" width="20.0"/>
    <col customWidth="1" min="2" max="2" width="8.88"/>
    <col customWidth="1" min="3" max="3" width="10.88"/>
    <col customWidth="1" min="4" max="4" width="16.75"/>
    <col customWidth="1" min="5" max="5" width="10.0"/>
    <col customWidth="1" min="6" max="6" width="14.38"/>
    <col customWidth="1" min="7" max="7" width="21.88"/>
    <col customWidth="1" min="8" max="8" width="9.13"/>
    <col customWidth="1" min="9" max="10" width="10.0"/>
    <col customWidth="1" min="11" max="11" width="11.63"/>
    <col customWidth="1" min="12" max="12" width="17.0"/>
    <col customWidth="1" min="13" max="13" width="14.63"/>
    <col customWidth="1" min="14" max="26" width="10.0"/>
  </cols>
  <sheetData>
    <row r="1" ht="16.5" customHeight="1">
      <c r="B1" s="1"/>
      <c r="D1" s="2"/>
      <c r="H1" s="1"/>
      <c r="K1" s="3" t="s">
        <v>0</v>
      </c>
      <c r="N1" s="1"/>
    </row>
    <row r="2" ht="16.5" customHeight="1">
      <c r="B2" s="4"/>
      <c r="D2" s="5"/>
      <c r="H2" s="1"/>
      <c r="K2" s="3">
        <v>16740.0</v>
      </c>
      <c r="N2" s="1"/>
    </row>
    <row r="3" ht="16.5" customHeight="1">
      <c r="B3" s="4"/>
      <c r="D3" s="5"/>
      <c r="H3" s="1"/>
      <c r="N3" s="1"/>
    </row>
    <row r="4" ht="16.5" customHeight="1">
      <c r="B4" s="4"/>
      <c r="D4" s="5"/>
      <c r="H4" s="1"/>
      <c r="N4" s="1"/>
    </row>
    <row r="5" ht="16.5" customHeight="1">
      <c r="B5" s="1"/>
      <c r="D5" s="2"/>
      <c r="H5" s="1"/>
      <c r="N5" s="1"/>
    </row>
    <row r="6" ht="16.5" customHeight="1">
      <c r="B6" s="6" t="s">
        <v>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</row>
    <row r="7" ht="42.0" customHeight="1"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12</v>
      </c>
      <c r="M7" s="9" t="s">
        <v>13</v>
      </c>
      <c r="N7" s="9" t="s">
        <v>14</v>
      </c>
    </row>
    <row r="8" ht="16.5" customHeight="1">
      <c r="A8" s="10"/>
      <c r="B8" s="11">
        <v>1.0</v>
      </c>
      <c r="C8" s="12">
        <v>6223.0</v>
      </c>
      <c r="D8" s="13" t="s">
        <v>15</v>
      </c>
      <c r="E8" s="13" t="s">
        <v>16</v>
      </c>
      <c r="F8" s="14" t="s">
        <v>17</v>
      </c>
      <c r="G8" s="14" t="s">
        <v>17</v>
      </c>
      <c r="H8" s="15">
        <v>89.0</v>
      </c>
      <c r="I8" s="11" t="s">
        <v>18</v>
      </c>
      <c r="J8" s="11" t="s">
        <v>19</v>
      </c>
      <c r="K8" s="16">
        <f t="shared" ref="K8:K12" si="1">((8.6*28%)+8.6)*$K$2</f>
        <v>184273.92</v>
      </c>
      <c r="L8" s="16">
        <f t="shared" ref="L8:L81" si="2">H8*K8*12</f>
        <v>196804546.6</v>
      </c>
      <c r="M8" s="16">
        <f t="shared" ref="M8:M81" si="3">L8*N8</f>
        <v>196804546.6</v>
      </c>
      <c r="N8" s="11">
        <v>1.0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16.5" customHeight="1">
      <c r="A9" s="10"/>
      <c r="B9" s="17">
        <v>1.0</v>
      </c>
      <c r="C9" s="18">
        <v>6224.0</v>
      </c>
      <c r="D9" s="19" t="s">
        <v>15</v>
      </c>
      <c r="E9" s="19" t="s">
        <v>16</v>
      </c>
      <c r="F9" s="20" t="s">
        <v>20</v>
      </c>
      <c r="G9" s="20" t="s">
        <v>21</v>
      </c>
      <c r="H9" s="21">
        <v>78.0</v>
      </c>
      <c r="I9" s="11" t="s">
        <v>18</v>
      </c>
      <c r="J9" s="11" t="s">
        <v>19</v>
      </c>
      <c r="K9" s="22">
        <f t="shared" si="1"/>
        <v>184273.92</v>
      </c>
      <c r="L9" s="22">
        <f t="shared" si="2"/>
        <v>172480389.1</v>
      </c>
      <c r="M9" s="22">
        <f t="shared" si="3"/>
        <v>172480389.1</v>
      </c>
      <c r="N9" s="17">
        <v>1.0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16.5" customHeight="1">
      <c r="A10" s="10"/>
      <c r="B10" s="17">
        <v>2.0</v>
      </c>
      <c r="C10" s="12">
        <v>6225.0</v>
      </c>
      <c r="D10" s="19" t="s">
        <v>15</v>
      </c>
      <c r="E10" s="19" t="s">
        <v>16</v>
      </c>
      <c r="F10" s="23" t="s">
        <v>22</v>
      </c>
      <c r="G10" s="23" t="s">
        <v>23</v>
      </c>
      <c r="H10" s="21">
        <v>75.0</v>
      </c>
      <c r="I10" s="11" t="s">
        <v>18</v>
      </c>
      <c r="J10" s="11" t="s">
        <v>19</v>
      </c>
      <c r="K10" s="22">
        <f t="shared" si="1"/>
        <v>184273.92</v>
      </c>
      <c r="L10" s="22">
        <f t="shared" si="2"/>
        <v>165846528</v>
      </c>
      <c r="M10" s="22">
        <f t="shared" si="3"/>
        <v>165846528</v>
      </c>
      <c r="N10" s="17">
        <v>1.0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ht="16.5" customHeight="1">
      <c r="A11" s="10"/>
      <c r="B11" s="17">
        <v>2.0</v>
      </c>
      <c r="C11" s="18">
        <v>6226.0</v>
      </c>
      <c r="D11" s="19" t="s">
        <v>15</v>
      </c>
      <c r="E11" s="19" t="s">
        <v>16</v>
      </c>
      <c r="F11" s="23" t="s">
        <v>24</v>
      </c>
      <c r="G11" s="23" t="s">
        <v>25</v>
      </c>
      <c r="H11" s="21">
        <v>74.0</v>
      </c>
      <c r="I11" s="11" t="s">
        <v>18</v>
      </c>
      <c r="J11" s="11" t="s">
        <v>19</v>
      </c>
      <c r="K11" s="22">
        <f t="shared" si="1"/>
        <v>184273.92</v>
      </c>
      <c r="L11" s="22">
        <f t="shared" si="2"/>
        <v>163635241</v>
      </c>
      <c r="M11" s="22">
        <f t="shared" si="3"/>
        <v>163635241</v>
      </c>
      <c r="N11" s="17">
        <v>1.0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ht="16.5" customHeight="1">
      <c r="A12" s="10"/>
      <c r="B12" s="17">
        <v>2.0</v>
      </c>
      <c r="C12" s="12">
        <v>6227.0</v>
      </c>
      <c r="D12" s="19" t="s">
        <v>15</v>
      </c>
      <c r="E12" s="19" t="s">
        <v>16</v>
      </c>
      <c r="F12" s="20" t="s">
        <v>22</v>
      </c>
      <c r="G12" s="20" t="s">
        <v>26</v>
      </c>
      <c r="H12" s="21">
        <v>73.0</v>
      </c>
      <c r="I12" s="11" t="s">
        <v>18</v>
      </c>
      <c r="J12" s="11" t="s">
        <v>19</v>
      </c>
      <c r="K12" s="22">
        <f t="shared" si="1"/>
        <v>184273.92</v>
      </c>
      <c r="L12" s="22">
        <f t="shared" si="2"/>
        <v>161423953.9</v>
      </c>
      <c r="M12" s="22">
        <f t="shared" si="3"/>
        <v>161423953.9</v>
      </c>
      <c r="N12" s="17">
        <v>1.0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ht="16.5" customHeight="1">
      <c r="A13" s="10"/>
      <c r="B13" s="17">
        <v>3.0</v>
      </c>
      <c r="C13" s="18">
        <v>6228.0</v>
      </c>
      <c r="D13" s="19" t="s">
        <v>15</v>
      </c>
      <c r="E13" s="19" t="s">
        <v>16</v>
      </c>
      <c r="F13" s="24" t="s">
        <v>27</v>
      </c>
      <c r="G13" s="20" t="s">
        <v>28</v>
      </c>
      <c r="H13" s="21">
        <v>45.0</v>
      </c>
      <c r="I13" s="11" t="s">
        <v>18</v>
      </c>
      <c r="J13" s="11" t="s">
        <v>19</v>
      </c>
      <c r="K13" s="22">
        <f t="shared" ref="K13:K18" si="4">((8.6*14%)+8.6)*$K$2</f>
        <v>164118.96</v>
      </c>
      <c r="L13" s="22">
        <f t="shared" si="2"/>
        <v>88624238.4</v>
      </c>
      <c r="M13" s="22">
        <f t="shared" si="3"/>
        <v>88624238.4</v>
      </c>
      <c r="N13" s="17">
        <v>1.0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ht="16.5" customHeight="1">
      <c r="A14" s="10"/>
      <c r="B14" s="17">
        <v>3.0</v>
      </c>
      <c r="C14" s="12">
        <v>6229.0</v>
      </c>
      <c r="D14" s="19" t="s">
        <v>15</v>
      </c>
      <c r="E14" s="19" t="s">
        <v>16</v>
      </c>
      <c r="F14" s="24" t="s">
        <v>27</v>
      </c>
      <c r="G14" s="24" t="s">
        <v>29</v>
      </c>
      <c r="H14" s="21">
        <v>45.0</v>
      </c>
      <c r="I14" s="11" t="s">
        <v>18</v>
      </c>
      <c r="J14" s="11" t="s">
        <v>19</v>
      </c>
      <c r="K14" s="22">
        <f t="shared" si="4"/>
        <v>164118.96</v>
      </c>
      <c r="L14" s="22">
        <f t="shared" si="2"/>
        <v>88624238.4</v>
      </c>
      <c r="M14" s="22">
        <f t="shared" si="3"/>
        <v>88624238.4</v>
      </c>
      <c r="N14" s="17">
        <v>1.0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ht="16.5" customHeight="1">
      <c r="A15" s="10"/>
      <c r="B15" s="17">
        <v>3.0</v>
      </c>
      <c r="C15" s="18">
        <v>6230.0</v>
      </c>
      <c r="D15" s="19" t="s">
        <v>15</v>
      </c>
      <c r="E15" s="19" t="s">
        <v>16</v>
      </c>
      <c r="F15" s="24" t="s">
        <v>30</v>
      </c>
      <c r="G15" s="24" t="s">
        <v>31</v>
      </c>
      <c r="H15" s="21">
        <v>52.0</v>
      </c>
      <c r="I15" s="11" t="s">
        <v>18</v>
      </c>
      <c r="J15" s="11" t="s">
        <v>19</v>
      </c>
      <c r="K15" s="22">
        <f t="shared" si="4"/>
        <v>164118.96</v>
      </c>
      <c r="L15" s="22">
        <f t="shared" si="2"/>
        <v>102410231</v>
      </c>
      <c r="M15" s="22">
        <f t="shared" si="3"/>
        <v>102410231</v>
      </c>
      <c r="N15" s="17">
        <v>1.0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ht="16.5" customHeight="1">
      <c r="A16" s="10"/>
      <c r="B16" s="17">
        <v>3.0</v>
      </c>
      <c r="C16" s="12">
        <v>6231.0</v>
      </c>
      <c r="D16" s="19" t="s">
        <v>15</v>
      </c>
      <c r="E16" s="19" t="s">
        <v>16</v>
      </c>
      <c r="F16" s="24" t="s">
        <v>32</v>
      </c>
      <c r="G16" s="24" t="s">
        <v>33</v>
      </c>
      <c r="H16" s="21">
        <v>60.0</v>
      </c>
      <c r="I16" s="11" t="s">
        <v>18</v>
      </c>
      <c r="J16" s="11" t="s">
        <v>19</v>
      </c>
      <c r="K16" s="22">
        <f t="shared" si="4"/>
        <v>164118.96</v>
      </c>
      <c r="L16" s="22">
        <f t="shared" si="2"/>
        <v>118165651.2</v>
      </c>
      <c r="M16" s="22">
        <f t="shared" si="3"/>
        <v>118165651.2</v>
      </c>
      <c r="N16" s="17">
        <v>1.0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ht="16.5" customHeight="1">
      <c r="A17" s="10"/>
      <c r="B17" s="17">
        <v>3.0</v>
      </c>
      <c r="C17" s="18">
        <v>6232.0</v>
      </c>
      <c r="D17" s="19" t="s">
        <v>15</v>
      </c>
      <c r="E17" s="19" t="s">
        <v>16</v>
      </c>
      <c r="F17" s="24" t="s">
        <v>32</v>
      </c>
      <c r="G17" s="24" t="s">
        <v>34</v>
      </c>
      <c r="H17" s="21">
        <v>60.0</v>
      </c>
      <c r="I17" s="11" t="s">
        <v>18</v>
      </c>
      <c r="J17" s="11" t="s">
        <v>19</v>
      </c>
      <c r="K17" s="22">
        <f t="shared" si="4"/>
        <v>164118.96</v>
      </c>
      <c r="L17" s="22">
        <f t="shared" si="2"/>
        <v>118165651.2</v>
      </c>
      <c r="M17" s="22">
        <f t="shared" si="3"/>
        <v>118165651.2</v>
      </c>
      <c r="N17" s="17">
        <v>1.0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ht="16.5" customHeight="1">
      <c r="A18" s="10"/>
      <c r="B18" s="17">
        <v>4.0</v>
      </c>
      <c r="C18" s="12">
        <v>6233.0</v>
      </c>
      <c r="D18" s="19" t="s">
        <v>15</v>
      </c>
      <c r="E18" s="19" t="s">
        <v>16</v>
      </c>
      <c r="F18" s="25" t="s">
        <v>35</v>
      </c>
      <c r="G18" s="23" t="s">
        <v>36</v>
      </c>
      <c r="H18" s="21">
        <v>73.0</v>
      </c>
      <c r="I18" s="11" t="s">
        <v>18</v>
      </c>
      <c r="J18" s="11" t="s">
        <v>19</v>
      </c>
      <c r="K18" s="22">
        <f t="shared" si="4"/>
        <v>164118.96</v>
      </c>
      <c r="L18" s="22">
        <f t="shared" si="2"/>
        <v>143768209</v>
      </c>
      <c r="M18" s="22">
        <f t="shared" si="3"/>
        <v>143768209</v>
      </c>
      <c r="N18" s="17">
        <v>1.0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ht="16.5" customHeight="1">
      <c r="A19" s="10"/>
      <c r="B19" s="17">
        <v>4.0</v>
      </c>
      <c r="C19" s="18">
        <v>6234.0</v>
      </c>
      <c r="D19" s="19" t="s">
        <v>15</v>
      </c>
      <c r="E19" s="19" t="s">
        <v>16</v>
      </c>
      <c r="F19" s="24" t="s">
        <v>37</v>
      </c>
      <c r="G19" s="20" t="s">
        <v>38</v>
      </c>
      <c r="H19" s="21">
        <v>52.0</v>
      </c>
      <c r="I19" s="11" t="s">
        <v>18</v>
      </c>
      <c r="J19" s="11" t="s">
        <v>19</v>
      </c>
      <c r="K19" s="22">
        <f>((8.6*28%)+8.6)*$K$2</f>
        <v>184273.92</v>
      </c>
      <c r="L19" s="22">
        <f t="shared" si="2"/>
        <v>114986926.1</v>
      </c>
      <c r="M19" s="22">
        <f t="shared" si="3"/>
        <v>114986926.1</v>
      </c>
      <c r="N19" s="17">
        <v>1.0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ht="16.5" customHeight="1">
      <c r="A20" s="10"/>
      <c r="B20" s="17">
        <v>4.0</v>
      </c>
      <c r="C20" s="12">
        <v>6235.0</v>
      </c>
      <c r="D20" s="19" t="s">
        <v>15</v>
      </c>
      <c r="E20" s="19" t="s">
        <v>16</v>
      </c>
      <c r="F20" s="24" t="s">
        <v>39</v>
      </c>
      <c r="G20" s="20" t="s">
        <v>40</v>
      </c>
      <c r="H20" s="21">
        <v>82.0</v>
      </c>
      <c r="I20" s="11" t="s">
        <v>18</v>
      </c>
      <c r="J20" s="11" t="s">
        <v>19</v>
      </c>
      <c r="K20" s="22">
        <f t="shared" ref="K20:K22" si="5">((8.6*14%)+8.6)*$K$2</f>
        <v>164118.96</v>
      </c>
      <c r="L20" s="22">
        <f t="shared" si="2"/>
        <v>161493056.6</v>
      </c>
      <c r="M20" s="22">
        <f t="shared" si="3"/>
        <v>161493056.6</v>
      </c>
      <c r="N20" s="17">
        <v>1.0</v>
      </c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ht="16.5" customHeight="1">
      <c r="A21" s="10"/>
      <c r="B21" s="17">
        <v>4.0</v>
      </c>
      <c r="C21" s="18">
        <v>6236.0</v>
      </c>
      <c r="D21" s="19" t="s">
        <v>15</v>
      </c>
      <c r="E21" s="19" t="s">
        <v>16</v>
      </c>
      <c r="F21" s="24" t="s">
        <v>41</v>
      </c>
      <c r="G21" s="20" t="s">
        <v>42</v>
      </c>
      <c r="H21" s="21">
        <v>80.0</v>
      </c>
      <c r="I21" s="11" t="s">
        <v>18</v>
      </c>
      <c r="J21" s="11" t="s">
        <v>19</v>
      </c>
      <c r="K21" s="22">
        <f t="shared" si="5"/>
        <v>164118.96</v>
      </c>
      <c r="L21" s="22">
        <f t="shared" si="2"/>
        <v>157554201.6</v>
      </c>
      <c r="M21" s="22">
        <f t="shared" si="3"/>
        <v>157554201.6</v>
      </c>
      <c r="N21" s="17">
        <v>1.0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ht="16.5" customHeight="1">
      <c r="A22" s="10"/>
      <c r="B22" s="17">
        <v>4.0</v>
      </c>
      <c r="C22" s="12">
        <v>6237.0</v>
      </c>
      <c r="D22" s="19" t="s">
        <v>15</v>
      </c>
      <c r="E22" s="19" t="s">
        <v>16</v>
      </c>
      <c r="F22" s="24" t="s">
        <v>43</v>
      </c>
      <c r="G22" s="24" t="s">
        <v>44</v>
      </c>
      <c r="H22" s="21">
        <v>40.0</v>
      </c>
      <c r="I22" s="11" t="s">
        <v>18</v>
      </c>
      <c r="J22" s="11" t="s">
        <v>19</v>
      </c>
      <c r="K22" s="22">
        <f t="shared" si="5"/>
        <v>164118.96</v>
      </c>
      <c r="L22" s="22">
        <f t="shared" si="2"/>
        <v>78777100.8</v>
      </c>
      <c r="M22" s="22">
        <f t="shared" si="3"/>
        <v>78777100.8</v>
      </c>
      <c r="N22" s="17">
        <v>1.0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ht="16.5" customHeight="1">
      <c r="A23" s="10"/>
      <c r="B23" s="17">
        <v>5.0</v>
      </c>
      <c r="C23" s="18">
        <v>6238.0</v>
      </c>
      <c r="D23" s="19" t="s">
        <v>15</v>
      </c>
      <c r="E23" s="19" t="s">
        <v>16</v>
      </c>
      <c r="F23" s="25" t="s">
        <v>45</v>
      </c>
      <c r="G23" s="23" t="s">
        <v>46</v>
      </c>
      <c r="H23" s="21">
        <v>75.0</v>
      </c>
      <c r="I23" s="11" t="s">
        <v>18</v>
      </c>
      <c r="J23" s="11" t="s">
        <v>19</v>
      </c>
      <c r="K23" s="22">
        <f t="shared" ref="K23:K37" si="6">((8.6*0%)+8.6)*$K$2</f>
        <v>143964</v>
      </c>
      <c r="L23" s="22">
        <f t="shared" si="2"/>
        <v>129567600</v>
      </c>
      <c r="M23" s="22">
        <f t="shared" si="3"/>
        <v>129567600</v>
      </c>
      <c r="N23" s="17">
        <v>1.0</v>
      </c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ht="16.5" customHeight="1">
      <c r="A24" s="10"/>
      <c r="B24" s="17">
        <v>5.0</v>
      </c>
      <c r="C24" s="18">
        <v>6240.0</v>
      </c>
      <c r="D24" s="19" t="s">
        <v>15</v>
      </c>
      <c r="E24" s="19" t="s">
        <v>16</v>
      </c>
      <c r="F24" s="23" t="s">
        <v>47</v>
      </c>
      <c r="G24" s="23" t="s">
        <v>48</v>
      </c>
      <c r="H24" s="21">
        <v>85.0</v>
      </c>
      <c r="I24" s="11" t="s">
        <v>18</v>
      </c>
      <c r="J24" s="11" t="s">
        <v>19</v>
      </c>
      <c r="K24" s="22">
        <f t="shared" si="6"/>
        <v>143964</v>
      </c>
      <c r="L24" s="22">
        <f t="shared" si="2"/>
        <v>146843280</v>
      </c>
      <c r="M24" s="22">
        <f t="shared" si="3"/>
        <v>146843280</v>
      </c>
      <c r="N24" s="17">
        <v>1.0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ht="16.5" customHeight="1">
      <c r="A25" s="10"/>
      <c r="B25" s="17">
        <v>5.0</v>
      </c>
      <c r="C25" s="12">
        <v>6241.0</v>
      </c>
      <c r="D25" s="19" t="s">
        <v>15</v>
      </c>
      <c r="E25" s="19" t="s">
        <v>16</v>
      </c>
      <c r="F25" s="25" t="s">
        <v>49</v>
      </c>
      <c r="G25" s="23" t="s">
        <v>50</v>
      </c>
      <c r="H25" s="21">
        <v>92.0</v>
      </c>
      <c r="I25" s="11" t="s">
        <v>18</v>
      </c>
      <c r="J25" s="11" t="s">
        <v>19</v>
      </c>
      <c r="K25" s="22">
        <f t="shared" si="6"/>
        <v>143964</v>
      </c>
      <c r="L25" s="22">
        <f t="shared" si="2"/>
        <v>158936256</v>
      </c>
      <c r="M25" s="22">
        <f t="shared" si="3"/>
        <v>158936256</v>
      </c>
      <c r="N25" s="17">
        <v>1.0</v>
      </c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ht="16.5" customHeight="1">
      <c r="A26" s="10"/>
      <c r="B26" s="17">
        <v>5.0</v>
      </c>
      <c r="C26" s="18">
        <v>6242.0</v>
      </c>
      <c r="D26" s="19" t="s">
        <v>15</v>
      </c>
      <c r="E26" s="19" t="s">
        <v>16</v>
      </c>
      <c r="F26" s="23" t="s">
        <v>51</v>
      </c>
      <c r="G26" s="23" t="s">
        <v>52</v>
      </c>
      <c r="H26" s="21">
        <v>95.0</v>
      </c>
      <c r="I26" s="11" t="s">
        <v>18</v>
      </c>
      <c r="J26" s="11" t="s">
        <v>19</v>
      </c>
      <c r="K26" s="22">
        <f t="shared" si="6"/>
        <v>143964</v>
      </c>
      <c r="L26" s="22">
        <f t="shared" si="2"/>
        <v>164118960</v>
      </c>
      <c r="M26" s="22">
        <f t="shared" si="3"/>
        <v>164118960</v>
      </c>
      <c r="N26" s="17">
        <v>1.0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ht="16.5" customHeight="1">
      <c r="A27" s="10"/>
      <c r="B27" s="17">
        <v>5.0</v>
      </c>
      <c r="C27" s="12">
        <v>6243.0</v>
      </c>
      <c r="D27" s="19" t="s">
        <v>15</v>
      </c>
      <c r="E27" s="19" t="s">
        <v>16</v>
      </c>
      <c r="F27" s="23" t="s">
        <v>53</v>
      </c>
      <c r="G27" s="23" t="s">
        <v>54</v>
      </c>
      <c r="H27" s="21">
        <v>108.0</v>
      </c>
      <c r="I27" s="11" t="s">
        <v>18</v>
      </c>
      <c r="J27" s="11" t="s">
        <v>19</v>
      </c>
      <c r="K27" s="22">
        <f t="shared" si="6"/>
        <v>143964</v>
      </c>
      <c r="L27" s="22">
        <f t="shared" si="2"/>
        <v>186577344</v>
      </c>
      <c r="M27" s="22">
        <f t="shared" si="3"/>
        <v>186577344</v>
      </c>
      <c r="N27" s="17">
        <v>1.0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ht="16.5" customHeight="1">
      <c r="A28" s="10"/>
      <c r="B28" s="17">
        <v>6.0</v>
      </c>
      <c r="C28" s="18">
        <v>6244.0</v>
      </c>
      <c r="D28" s="19" t="s">
        <v>15</v>
      </c>
      <c r="E28" s="19" t="s">
        <v>16</v>
      </c>
      <c r="F28" s="24" t="s">
        <v>55</v>
      </c>
      <c r="G28" s="20" t="s">
        <v>56</v>
      </c>
      <c r="H28" s="21">
        <v>51.0</v>
      </c>
      <c r="I28" s="11" t="s">
        <v>18</v>
      </c>
      <c r="J28" s="11" t="s">
        <v>19</v>
      </c>
      <c r="K28" s="22">
        <f t="shared" si="6"/>
        <v>143964</v>
      </c>
      <c r="L28" s="22">
        <f t="shared" si="2"/>
        <v>88105968</v>
      </c>
      <c r="M28" s="22">
        <f t="shared" si="3"/>
        <v>88105968</v>
      </c>
      <c r="N28" s="17">
        <v>1.0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ht="16.5" customHeight="1">
      <c r="A29" s="10"/>
      <c r="B29" s="17">
        <v>6.0</v>
      </c>
      <c r="C29" s="12">
        <v>6245.0</v>
      </c>
      <c r="D29" s="19" t="s">
        <v>15</v>
      </c>
      <c r="E29" s="19" t="s">
        <v>16</v>
      </c>
      <c r="F29" s="24" t="s">
        <v>57</v>
      </c>
      <c r="G29" s="20" t="s">
        <v>58</v>
      </c>
      <c r="H29" s="21">
        <v>70.0</v>
      </c>
      <c r="I29" s="11" t="s">
        <v>18</v>
      </c>
      <c r="J29" s="11" t="s">
        <v>19</v>
      </c>
      <c r="K29" s="22">
        <f t="shared" si="6"/>
        <v>143964</v>
      </c>
      <c r="L29" s="22">
        <f t="shared" si="2"/>
        <v>120929760</v>
      </c>
      <c r="M29" s="22">
        <f t="shared" si="3"/>
        <v>120929760</v>
      </c>
      <c r="N29" s="17">
        <v>1.0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ht="16.5" customHeight="1">
      <c r="A30" s="10"/>
      <c r="B30" s="17">
        <v>6.0</v>
      </c>
      <c r="C30" s="18">
        <v>6246.0</v>
      </c>
      <c r="D30" s="19" t="s">
        <v>15</v>
      </c>
      <c r="E30" s="19" t="s">
        <v>16</v>
      </c>
      <c r="F30" s="24" t="s">
        <v>59</v>
      </c>
      <c r="G30" s="20" t="s">
        <v>60</v>
      </c>
      <c r="H30" s="21">
        <v>51.0</v>
      </c>
      <c r="I30" s="11" t="s">
        <v>18</v>
      </c>
      <c r="J30" s="11" t="s">
        <v>19</v>
      </c>
      <c r="K30" s="22">
        <f t="shared" si="6"/>
        <v>143964</v>
      </c>
      <c r="L30" s="22">
        <f t="shared" si="2"/>
        <v>88105968</v>
      </c>
      <c r="M30" s="22">
        <f t="shared" si="3"/>
        <v>88105968</v>
      </c>
      <c r="N30" s="17">
        <v>1.0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ht="16.5" customHeight="1">
      <c r="A31" s="10"/>
      <c r="B31" s="17">
        <v>6.0</v>
      </c>
      <c r="C31" s="12">
        <v>6247.0</v>
      </c>
      <c r="D31" s="19" t="s">
        <v>15</v>
      </c>
      <c r="E31" s="19" t="s">
        <v>16</v>
      </c>
      <c r="F31" s="24" t="s">
        <v>61</v>
      </c>
      <c r="G31" s="26" t="s">
        <v>62</v>
      </c>
      <c r="H31" s="21">
        <v>54.0</v>
      </c>
      <c r="I31" s="11" t="s">
        <v>18</v>
      </c>
      <c r="J31" s="11" t="s">
        <v>19</v>
      </c>
      <c r="K31" s="22">
        <f t="shared" si="6"/>
        <v>143964</v>
      </c>
      <c r="L31" s="22">
        <f t="shared" si="2"/>
        <v>93288672</v>
      </c>
      <c r="M31" s="22">
        <f t="shared" si="3"/>
        <v>93288672</v>
      </c>
      <c r="N31" s="17">
        <v>1.0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ht="16.5" customHeight="1">
      <c r="A32" s="10"/>
      <c r="B32" s="17">
        <v>6.0</v>
      </c>
      <c r="C32" s="18">
        <v>6248.0</v>
      </c>
      <c r="D32" s="19" t="s">
        <v>15</v>
      </c>
      <c r="E32" s="19" t="s">
        <v>16</v>
      </c>
      <c r="F32" s="24" t="s">
        <v>63</v>
      </c>
      <c r="G32" s="20" t="s">
        <v>64</v>
      </c>
      <c r="H32" s="21">
        <v>63.0</v>
      </c>
      <c r="I32" s="11" t="s">
        <v>18</v>
      </c>
      <c r="J32" s="11" t="s">
        <v>19</v>
      </c>
      <c r="K32" s="22">
        <f t="shared" si="6"/>
        <v>143964</v>
      </c>
      <c r="L32" s="22">
        <f t="shared" si="2"/>
        <v>108836784</v>
      </c>
      <c r="M32" s="22">
        <f t="shared" si="3"/>
        <v>108836784</v>
      </c>
      <c r="N32" s="17">
        <v>1.0</v>
      </c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ht="16.5" customHeight="1">
      <c r="A33" s="10"/>
      <c r="B33" s="17">
        <v>6.0</v>
      </c>
      <c r="C33" s="12">
        <v>6249.0</v>
      </c>
      <c r="D33" s="19" t="s">
        <v>15</v>
      </c>
      <c r="E33" s="19" t="s">
        <v>16</v>
      </c>
      <c r="F33" s="24" t="s">
        <v>63</v>
      </c>
      <c r="G33" s="20" t="s">
        <v>65</v>
      </c>
      <c r="H33" s="21">
        <v>64.0</v>
      </c>
      <c r="I33" s="11" t="s">
        <v>18</v>
      </c>
      <c r="J33" s="11" t="s">
        <v>19</v>
      </c>
      <c r="K33" s="22">
        <f t="shared" si="6"/>
        <v>143964</v>
      </c>
      <c r="L33" s="22">
        <f t="shared" si="2"/>
        <v>110564352</v>
      </c>
      <c r="M33" s="22">
        <f t="shared" si="3"/>
        <v>110564352</v>
      </c>
      <c r="N33" s="17">
        <v>1.0</v>
      </c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ht="16.5" customHeight="1">
      <c r="A34" s="10"/>
      <c r="B34" s="17">
        <v>6.0</v>
      </c>
      <c r="C34" s="18">
        <v>6250.0</v>
      </c>
      <c r="D34" s="19" t="s">
        <v>15</v>
      </c>
      <c r="E34" s="19" t="s">
        <v>16</v>
      </c>
      <c r="F34" s="24" t="s">
        <v>66</v>
      </c>
      <c r="G34" s="20" t="s">
        <v>67</v>
      </c>
      <c r="H34" s="21">
        <v>70.0</v>
      </c>
      <c r="I34" s="11" t="s">
        <v>18</v>
      </c>
      <c r="J34" s="11" t="s">
        <v>19</v>
      </c>
      <c r="K34" s="22">
        <f t="shared" si="6"/>
        <v>143964</v>
      </c>
      <c r="L34" s="22">
        <f t="shared" si="2"/>
        <v>120929760</v>
      </c>
      <c r="M34" s="22">
        <f t="shared" si="3"/>
        <v>120929760</v>
      </c>
      <c r="N34" s="17">
        <v>1.0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ht="16.5" customHeight="1">
      <c r="A35" s="10"/>
      <c r="B35" s="17">
        <v>7.0</v>
      </c>
      <c r="C35" s="12">
        <v>6251.0</v>
      </c>
      <c r="D35" s="19" t="s">
        <v>15</v>
      </c>
      <c r="E35" s="19" t="s">
        <v>16</v>
      </c>
      <c r="F35" s="24" t="s">
        <v>68</v>
      </c>
      <c r="G35" s="27" t="s">
        <v>69</v>
      </c>
      <c r="H35" s="21">
        <v>60.0</v>
      </c>
      <c r="I35" s="11" t="s">
        <v>18</v>
      </c>
      <c r="J35" s="11" t="s">
        <v>19</v>
      </c>
      <c r="K35" s="22">
        <f t="shared" si="6"/>
        <v>143964</v>
      </c>
      <c r="L35" s="22">
        <f t="shared" si="2"/>
        <v>103654080</v>
      </c>
      <c r="M35" s="22">
        <f t="shared" si="3"/>
        <v>103654080</v>
      </c>
      <c r="N35" s="17">
        <v>1.0</v>
      </c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ht="16.5" customHeight="1">
      <c r="A36" s="10"/>
      <c r="B36" s="17">
        <v>7.0</v>
      </c>
      <c r="C36" s="18">
        <v>6252.0</v>
      </c>
      <c r="D36" s="19" t="s">
        <v>15</v>
      </c>
      <c r="E36" s="19" t="s">
        <v>16</v>
      </c>
      <c r="F36" s="24" t="s">
        <v>70</v>
      </c>
      <c r="G36" s="28" t="s">
        <v>71</v>
      </c>
      <c r="H36" s="21">
        <v>72.0</v>
      </c>
      <c r="I36" s="11" t="s">
        <v>18</v>
      </c>
      <c r="J36" s="11" t="s">
        <v>19</v>
      </c>
      <c r="K36" s="22">
        <f t="shared" si="6"/>
        <v>143964</v>
      </c>
      <c r="L36" s="22">
        <f t="shared" si="2"/>
        <v>124384896</v>
      </c>
      <c r="M36" s="22">
        <f t="shared" si="3"/>
        <v>124384896</v>
      </c>
      <c r="N36" s="17">
        <v>1.0</v>
      </c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ht="16.5" customHeight="1">
      <c r="A37" s="10"/>
      <c r="B37" s="17">
        <v>7.0</v>
      </c>
      <c r="C37" s="12">
        <v>6253.0</v>
      </c>
      <c r="D37" s="19" t="s">
        <v>15</v>
      </c>
      <c r="E37" s="19" t="s">
        <v>16</v>
      </c>
      <c r="F37" s="24" t="s">
        <v>72</v>
      </c>
      <c r="G37" s="19" t="s">
        <v>73</v>
      </c>
      <c r="H37" s="21">
        <v>70.0</v>
      </c>
      <c r="I37" s="11" t="s">
        <v>18</v>
      </c>
      <c r="J37" s="11" t="s">
        <v>19</v>
      </c>
      <c r="K37" s="22">
        <f t="shared" si="6"/>
        <v>143964</v>
      </c>
      <c r="L37" s="22">
        <f t="shared" si="2"/>
        <v>120929760</v>
      </c>
      <c r="M37" s="22">
        <f t="shared" si="3"/>
        <v>120929760</v>
      </c>
      <c r="N37" s="17">
        <v>1.0</v>
      </c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ht="16.5" customHeight="1">
      <c r="A38" s="10"/>
      <c r="B38" s="17">
        <v>7.0</v>
      </c>
      <c r="C38" s="18">
        <v>6254.0</v>
      </c>
      <c r="D38" s="19" t="s">
        <v>15</v>
      </c>
      <c r="E38" s="19" t="s">
        <v>16</v>
      </c>
      <c r="F38" s="24" t="s">
        <v>74</v>
      </c>
      <c r="G38" s="19" t="s">
        <v>75</v>
      </c>
      <c r="H38" s="21">
        <v>64.0</v>
      </c>
      <c r="I38" s="11" t="s">
        <v>18</v>
      </c>
      <c r="J38" s="11" t="s">
        <v>19</v>
      </c>
      <c r="K38" s="22">
        <f>((8.6*14%)+8.6)*$K$2</f>
        <v>164118.96</v>
      </c>
      <c r="L38" s="22">
        <f t="shared" si="2"/>
        <v>126043361.3</v>
      </c>
      <c r="M38" s="22">
        <f t="shared" si="3"/>
        <v>126043361.3</v>
      </c>
      <c r="N38" s="17">
        <v>1.0</v>
      </c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ht="16.5" customHeight="1">
      <c r="A39" s="10"/>
      <c r="B39" s="17">
        <v>7.0</v>
      </c>
      <c r="C39" s="12">
        <v>6255.0</v>
      </c>
      <c r="D39" s="19" t="s">
        <v>15</v>
      </c>
      <c r="E39" s="19" t="s">
        <v>16</v>
      </c>
      <c r="F39" s="24" t="s">
        <v>76</v>
      </c>
      <c r="G39" s="23" t="s">
        <v>77</v>
      </c>
      <c r="H39" s="21">
        <v>50.0</v>
      </c>
      <c r="I39" s="11" t="s">
        <v>18</v>
      </c>
      <c r="J39" s="11" t="s">
        <v>19</v>
      </c>
      <c r="K39" s="22">
        <f t="shared" ref="K39:K40" si="7">((8.6*0%)+8.6)*$K$2</f>
        <v>143964</v>
      </c>
      <c r="L39" s="22">
        <f t="shared" si="2"/>
        <v>86378400</v>
      </c>
      <c r="M39" s="22">
        <f t="shared" si="3"/>
        <v>86378400</v>
      </c>
      <c r="N39" s="17">
        <v>1.0</v>
      </c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ht="16.5" customHeight="1">
      <c r="A40" s="10"/>
      <c r="B40" s="17">
        <v>7.0</v>
      </c>
      <c r="C40" s="18">
        <v>6256.0</v>
      </c>
      <c r="D40" s="19" t="s">
        <v>15</v>
      </c>
      <c r="E40" s="19" t="s">
        <v>16</v>
      </c>
      <c r="F40" s="24" t="s">
        <v>76</v>
      </c>
      <c r="G40" s="19" t="s">
        <v>77</v>
      </c>
      <c r="H40" s="21">
        <v>50.0</v>
      </c>
      <c r="I40" s="11" t="s">
        <v>18</v>
      </c>
      <c r="J40" s="11" t="s">
        <v>19</v>
      </c>
      <c r="K40" s="22">
        <f t="shared" si="7"/>
        <v>143964</v>
      </c>
      <c r="L40" s="22">
        <f t="shared" si="2"/>
        <v>86378400</v>
      </c>
      <c r="M40" s="22">
        <f t="shared" si="3"/>
        <v>86378400</v>
      </c>
      <c r="N40" s="17">
        <v>1.0</v>
      </c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ht="16.5" customHeight="1">
      <c r="A41" s="10"/>
      <c r="B41" s="17">
        <v>8.0</v>
      </c>
      <c r="C41" s="12">
        <v>6257.0</v>
      </c>
      <c r="D41" s="19" t="s">
        <v>15</v>
      </c>
      <c r="E41" s="19" t="s">
        <v>16</v>
      </c>
      <c r="F41" s="24" t="s">
        <v>78</v>
      </c>
      <c r="G41" s="24" t="s">
        <v>79</v>
      </c>
      <c r="H41" s="21">
        <v>71.0</v>
      </c>
      <c r="I41" s="11" t="s">
        <v>18</v>
      </c>
      <c r="J41" s="11" t="s">
        <v>19</v>
      </c>
      <c r="K41" s="22">
        <f t="shared" ref="K41:K50" si="8">((8.6*14%)+8.6)*$K$2</f>
        <v>164118.96</v>
      </c>
      <c r="L41" s="22">
        <f t="shared" si="2"/>
        <v>139829353.9</v>
      </c>
      <c r="M41" s="22">
        <f t="shared" si="3"/>
        <v>139829353.9</v>
      </c>
      <c r="N41" s="17">
        <v>1.0</v>
      </c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ht="16.5" customHeight="1">
      <c r="A42" s="10"/>
      <c r="B42" s="17">
        <v>8.0</v>
      </c>
      <c r="C42" s="18">
        <v>6258.0</v>
      </c>
      <c r="D42" s="19" t="s">
        <v>15</v>
      </c>
      <c r="E42" s="19" t="s">
        <v>16</v>
      </c>
      <c r="F42" s="24" t="s">
        <v>80</v>
      </c>
      <c r="G42" s="24" t="s">
        <v>81</v>
      </c>
      <c r="H42" s="21">
        <v>53.0</v>
      </c>
      <c r="I42" s="11" t="s">
        <v>18</v>
      </c>
      <c r="J42" s="11" t="s">
        <v>19</v>
      </c>
      <c r="K42" s="22">
        <f t="shared" si="8"/>
        <v>164118.96</v>
      </c>
      <c r="L42" s="22">
        <f t="shared" si="2"/>
        <v>104379658.6</v>
      </c>
      <c r="M42" s="22">
        <f t="shared" si="3"/>
        <v>104379658.6</v>
      </c>
      <c r="N42" s="17">
        <v>1.0</v>
      </c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ht="16.5" customHeight="1">
      <c r="A43" s="10"/>
      <c r="B43" s="17">
        <v>8.0</v>
      </c>
      <c r="C43" s="12">
        <v>6259.0</v>
      </c>
      <c r="D43" s="19" t="s">
        <v>15</v>
      </c>
      <c r="E43" s="19" t="s">
        <v>16</v>
      </c>
      <c r="F43" s="24" t="s">
        <v>80</v>
      </c>
      <c r="G43" s="24" t="s">
        <v>81</v>
      </c>
      <c r="H43" s="21">
        <v>52.0</v>
      </c>
      <c r="I43" s="11" t="s">
        <v>18</v>
      </c>
      <c r="J43" s="11" t="s">
        <v>19</v>
      </c>
      <c r="K43" s="22">
        <f t="shared" si="8"/>
        <v>164118.96</v>
      </c>
      <c r="L43" s="22">
        <f t="shared" si="2"/>
        <v>102410231</v>
      </c>
      <c r="M43" s="22">
        <f t="shared" si="3"/>
        <v>102410231</v>
      </c>
      <c r="N43" s="17">
        <v>1.0</v>
      </c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ht="16.5" customHeight="1">
      <c r="A44" s="10"/>
      <c r="B44" s="17">
        <v>8.0</v>
      </c>
      <c r="C44" s="18">
        <v>6260.0</v>
      </c>
      <c r="D44" s="19" t="s">
        <v>15</v>
      </c>
      <c r="E44" s="19" t="s">
        <v>16</v>
      </c>
      <c r="F44" s="24" t="s">
        <v>82</v>
      </c>
      <c r="G44" s="24" t="s">
        <v>83</v>
      </c>
      <c r="H44" s="21">
        <v>55.0</v>
      </c>
      <c r="I44" s="11" t="s">
        <v>18</v>
      </c>
      <c r="J44" s="11" t="s">
        <v>19</v>
      </c>
      <c r="K44" s="22">
        <f t="shared" si="8"/>
        <v>164118.96</v>
      </c>
      <c r="L44" s="22">
        <f t="shared" si="2"/>
        <v>108318513.6</v>
      </c>
      <c r="M44" s="22">
        <f t="shared" si="3"/>
        <v>108318513.6</v>
      </c>
      <c r="N44" s="17">
        <v>1.0</v>
      </c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ht="16.5" customHeight="1">
      <c r="A45" s="10"/>
      <c r="B45" s="17">
        <v>8.0</v>
      </c>
      <c r="C45" s="12">
        <v>6261.0</v>
      </c>
      <c r="D45" s="19" t="s">
        <v>15</v>
      </c>
      <c r="E45" s="19" t="s">
        <v>16</v>
      </c>
      <c r="F45" s="24" t="s">
        <v>84</v>
      </c>
      <c r="G45" s="24" t="s">
        <v>85</v>
      </c>
      <c r="H45" s="21">
        <v>44.0</v>
      </c>
      <c r="I45" s="11" t="s">
        <v>18</v>
      </c>
      <c r="J45" s="11" t="s">
        <v>19</v>
      </c>
      <c r="K45" s="22">
        <f t="shared" si="8"/>
        <v>164118.96</v>
      </c>
      <c r="L45" s="22">
        <f t="shared" si="2"/>
        <v>86654810.88</v>
      </c>
      <c r="M45" s="22">
        <f t="shared" si="3"/>
        <v>86654810.88</v>
      </c>
      <c r="N45" s="17">
        <v>1.0</v>
      </c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ht="16.5" customHeight="1">
      <c r="A46" s="10"/>
      <c r="B46" s="17">
        <v>8.0</v>
      </c>
      <c r="C46" s="18">
        <v>6262.0</v>
      </c>
      <c r="D46" s="19" t="s">
        <v>15</v>
      </c>
      <c r="E46" s="19" t="s">
        <v>16</v>
      </c>
      <c r="F46" s="24" t="s">
        <v>84</v>
      </c>
      <c r="G46" s="24" t="s">
        <v>85</v>
      </c>
      <c r="H46" s="21">
        <v>45.0</v>
      </c>
      <c r="I46" s="11" t="s">
        <v>18</v>
      </c>
      <c r="J46" s="11" t="s">
        <v>19</v>
      </c>
      <c r="K46" s="22">
        <f t="shared" si="8"/>
        <v>164118.96</v>
      </c>
      <c r="L46" s="22">
        <f t="shared" si="2"/>
        <v>88624238.4</v>
      </c>
      <c r="M46" s="22">
        <f t="shared" si="3"/>
        <v>88624238.4</v>
      </c>
      <c r="N46" s="17">
        <v>1.0</v>
      </c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ht="16.5" customHeight="1">
      <c r="A47" s="10"/>
      <c r="B47" s="17">
        <v>9.0</v>
      </c>
      <c r="C47" s="12">
        <v>6263.0</v>
      </c>
      <c r="D47" s="19" t="s">
        <v>15</v>
      </c>
      <c r="E47" s="19" t="s">
        <v>16</v>
      </c>
      <c r="F47" s="24" t="s">
        <v>86</v>
      </c>
      <c r="G47" s="24" t="s">
        <v>87</v>
      </c>
      <c r="H47" s="21">
        <v>90.0</v>
      </c>
      <c r="I47" s="11" t="s">
        <v>18</v>
      </c>
      <c r="J47" s="11" t="s">
        <v>19</v>
      </c>
      <c r="K47" s="22">
        <f t="shared" si="8"/>
        <v>164118.96</v>
      </c>
      <c r="L47" s="22">
        <f t="shared" si="2"/>
        <v>177248476.8</v>
      </c>
      <c r="M47" s="22">
        <f t="shared" si="3"/>
        <v>177248476.8</v>
      </c>
      <c r="N47" s="17">
        <v>1.0</v>
      </c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ht="16.5" customHeight="1">
      <c r="A48" s="10"/>
      <c r="B48" s="17">
        <v>9.0</v>
      </c>
      <c r="C48" s="18">
        <v>6264.0</v>
      </c>
      <c r="D48" s="19" t="s">
        <v>15</v>
      </c>
      <c r="E48" s="19" t="s">
        <v>16</v>
      </c>
      <c r="F48" s="24" t="s">
        <v>86</v>
      </c>
      <c r="G48" s="24" t="s">
        <v>88</v>
      </c>
      <c r="H48" s="21">
        <v>56.0</v>
      </c>
      <c r="I48" s="11" t="s">
        <v>18</v>
      </c>
      <c r="J48" s="11" t="s">
        <v>19</v>
      </c>
      <c r="K48" s="22">
        <f t="shared" si="8"/>
        <v>164118.96</v>
      </c>
      <c r="L48" s="22">
        <f t="shared" si="2"/>
        <v>110287941.1</v>
      </c>
      <c r="M48" s="22">
        <f t="shared" si="3"/>
        <v>110287941.1</v>
      </c>
      <c r="N48" s="17">
        <v>1.0</v>
      </c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ht="16.5" customHeight="1">
      <c r="A49" s="10"/>
      <c r="B49" s="17">
        <v>9.0</v>
      </c>
      <c r="C49" s="12">
        <v>6265.0</v>
      </c>
      <c r="D49" s="19" t="s">
        <v>15</v>
      </c>
      <c r="E49" s="19" t="s">
        <v>16</v>
      </c>
      <c r="F49" s="24" t="s">
        <v>89</v>
      </c>
      <c r="G49" s="2" t="s">
        <v>90</v>
      </c>
      <c r="H49" s="21">
        <v>50.0</v>
      </c>
      <c r="I49" s="11" t="s">
        <v>18</v>
      </c>
      <c r="J49" s="11" t="s">
        <v>19</v>
      </c>
      <c r="K49" s="22">
        <f t="shared" si="8"/>
        <v>164118.96</v>
      </c>
      <c r="L49" s="22">
        <f t="shared" si="2"/>
        <v>98471376</v>
      </c>
      <c r="M49" s="22">
        <f t="shared" si="3"/>
        <v>98471376</v>
      </c>
      <c r="N49" s="17">
        <v>1.0</v>
      </c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ht="16.5" customHeight="1">
      <c r="A50" s="10"/>
      <c r="B50" s="17">
        <v>9.0</v>
      </c>
      <c r="C50" s="18">
        <v>6266.0</v>
      </c>
      <c r="D50" s="19" t="s">
        <v>15</v>
      </c>
      <c r="E50" s="19" t="s">
        <v>16</v>
      </c>
      <c r="F50" s="24" t="s">
        <v>91</v>
      </c>
      <c r="G50" s="24" t="s">
        <v>92</v>
      </c>
      <c r="H50" s="21">
        <v>65.0</v>
      </c>
      <c r="I50" s="11" t="s">
        <v>18</v>
      </c>
      <c r="J50" s="11" t="s">
        <v>19</v>
      </c>
      <c r="K50" s="22">
        <f t="shared" si="8"/>
        <v>164118.96</v>
      </c>
      <c r="L50" s="22">
        <f t="shared" si="2"/>
        <v>128012788.8</v>
      </c>
      <c r="M50" s="22">
        <f t="shared" si="3"/>
        <v>128012788.8</v>
      </c>
      <c r="N50" s="17">
        <v>1.0</v>
      </c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ht="16.5" customHeight="1">
      <c r="A51" s="10"/>
      <c r="B51" s="17">
        <v>10.0</v>
      </c>
      <c r="C51" s="12">
        <v>6267.0</v>
      </c>
      <c r="D51" s="19" t="s">
        <v>15</v>
      </c>
      <c r="E51" s="19" t="s">
        <v>16</v>
      </c>
      <c r="F51" s="24" t="s">
        <v>93</v>
      </c>
      <c r="G51" s="24" t="s">
        <v>94</v>
      </c>
      <c r="H51" s="21">
        <v>110.0</v>
      </c>
      <c r="I51" s="11" t="s">
        <v>18</v>
      </c>
      <c r="J51" s="11" t="s">
        <v>19</v>
      </c>
      <c r="K51" s="22">
        <f>((8.6*28%)+8.6)*$K$2</f>
        <v>184273.92</v>
      </c>
      <c r="L51" s="22">
        <f t="shared" si="2"/>
        <v>243241574.4</v>
      </c>
      <c r="M51" s="22">
        <f t="shared" si="3"/>
        <v>243241574.4</v>
      </c>
      <c r="N51" s="17">
        <v>1.0</v>
      </c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ht="16.5" customHeight="1">
      <c r="A52" s="10"/>
      <c r="B52" s="17">
        <v>10.0</v>
      </c>
      <c r="C52" s="18">
        <v>6268.0</v>
      </c>
      <c r="D52" s="19" t="s">
        <v>15</v>
      </c>
      <c r="E52" s="19" t="s">
        <v>16</v>
      </c>
      <c r="F52" s="24" t="s">
        <v>95</v>
      </c>
      <c r="G52" s="24" t="s">
        <v>96</v>
      </c>
      <c r="H52" s="21">
        <v>80.0</v>
      </c>
      <c r="I52" s="11" t="s">
        <v>18</v>
      </c>
      <c r="J52" s="11" t="s">
        <v>19</v>
      </c>
      <c r="K52" s="22">
        <f t="shared" ref="K52:K55" si="9">((8.6*14%)+8.6)*$K$2</f>
        <v>164118.96</v>
      </c>
      <c r="L52" s="22">
        <f t="shared" si="2"/>
        <v>157554201.6</v>
      </c>
      <c r="M52" s="22">
        <f t="shared" si="3"/>
        <v>157554201.6</v>
      </c>
      <c r="N52" s="17">
        <v>1.0</v>
      </c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ht="16.5" customHeight="1">
      <c r="A53" s="10"/>
      <c r="B53" s="17">
        <v>10.0</v>
      </c>
      <c r="C53" s="12">
        <v>6269.0</v>
      </c>
      <c r="D53" s="19" t="s">
        <v>15</v>
      </c>
      <c r="E53" s="19" t="s">
        <v>16</v>
      </c>
      <c r="F53" s="24" t="s">
        <v>97</v>
      </c>
      <c r="G53" s="24" t="s">
        <v>98</v>
      </c>
      <c r="H53" s="21">
        <v>65.0</v>
      </c>
      <c r="I53" s="11" t="s">
        <v>18</v>
      </c>
      <c r="J53" s="11" t="s">
        <v>19</v>
      </c>
      <c r="K53" s="22">
        <f t="shared" si="9"/>
        <v>164118.96</v>
      </c>
      <c r="L53" s="22">
        <f t="shared" si="2"/>
        <v>128012788.8</v>
      </c>
      <c r="M53" s="22">
        <f t="shared" si="3"/>
        <v>128012788.8</v>
      </c>
      <c r="N53" s="17">
        <v>1.0</v>
      </c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ht="16.5" customHeight="1">
      <c r="A54" s="10"/>
      <c r="B54" s="17">
        <v>10.0</v>
      </c>
      <c r="C54" s="18">
        <v>6270.0</v>
      </c>
      <c r="D54" s="19" t="s">
        <v>15</v>
      </c>
      <c r="E54" s="19" t="s">
        <v>16</v>
      </c>
      <c r="F54" s="24" t="s">
        <v>97</v>
      </c>
      <c r="G54" s="24" t="s">
        <v>99</v>
      </c>
      <c r="H54" s="21">
        <v>58.0</v>
      </c>
      <c r="I54" s="11" t="s">
        <v>18</v>
      </c>
      <c r="J54" s="11" t="s">
        <v>19</v>
      </c>
      <c r="K54" s="22">
        <f t="shared" si="9"/>
        <v>164118.96</v>
      </c>
      <c r="L54" s="22">
        <f t="shared" si="2"/>
        <v>114226796.2</v>
      </c>
      <c r="M54" s="22">
        <f t="shared" si="3"/>
        <v>114226796.2</v>
      </c>
      <c r="N54" s="17">
        <v>1.0</v>
      </c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ht="16.5" customHeight="1">
      <c r="A55" s="10"/>
      <c r="B55" s="17">
        <v>10.0</v>
      </c>
      <c r="C55" s="12">
        <v>6271.0</v>
      </c>
      <c r="D55" s="19" t="s">
        <v>15</v>
      </c>
      <c r="E55" s="19" t="s">
        <v>16</v>
      </c>
      <c r="F55" s="24" t="s">
        <v>95</v>
      </c>
      <c r="G55" s="24" t="s">
        <v>100</v>
      </c>
      <c r="H55" s="21">
        <v>70.0</v>
      </c>
      <c r="I55" s="11" t="s">
        <v>18</v>
      </c>
      <c r="J55" s="11" t="s">
        <v>19</v>
      </c>
      <c r="K55" s="22">
        <f t="shared" si="9"/>
        <v>164118.96</v>
      </c>
      <c r="L55" s="22">
        <f t="shared" si="2"/>
        <v>137859926.4</v>
      </c>
      <c r="M55" s="22">
        <f t="shared" si="3"/>
        <v>137859926.4</v>
      </c>
      <c r="N55" s="17">
        <v>1.0</v>
      </c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ht="16.5" customHeight="1">
      <c r="A56" s="10"/>
      <c r="B56" s="17">
        <v>11.0</v>
      </c>
      <c r="C56" s="18">
        <v>6272.0</v>
      </c>
      <c r="D56" s="19" t="s">
        <v>15</v>
      </c>
      <c r="E56" s="19" t="s">
        <v>16</v>
      </c>
      <c r="F56" s="24" t="s">
        <v>101</v>
      </c>
      <c r="G56" s="24" t="s">
        <v>102</v>
      </c>
      <c r="H56" s="21">
        <v>50.0</v>
      </c>
      <c r="I56" s="11" t="s">
        <v>18</v>
      </c>
      <c r="J56" s="11" t="s">
        <v>19</v>
      </c>
      <c r="K56" s="22">
        <f t="shared" ref="K56:K57" si="10">((8.6*84%)+8.6)*$K$2</f>
        <v>264893.76</v>
      </c>
      <c r="L56" s="22">
        <f t="shared" si="2"/>
        <v>158936256</v>
      </c>
      <c r="M56" s="22">
        <f t="shared" si="3"/>
        <v>158936256</v>
      </c>
      <c r="N56" s="17">
        <v>1.0</v>
      </c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ht="16.5" customHeight="1">
      <c r="A57" s="10"/>
      <c r="B57" s="17">
        <v>11.0</v>
      </c>
      <c r="C57" s="12">
        <v>6273.0</v>
      </c>
      <c r="D57" s="19" t="s">
        <v>15</v>
      </c>
      <c r="E57" s="19" t="s">
        <v>16</v>
      </c>
      <c r="F57" s="24" t="s">
        <v>103</v>
      </c>
      <c r="G57" s="24" t="s">
        <v>104</v>
      </c>
      <c r="H57" s="21">
        <v>73.0</v>
      </c>
      <c r="I57" s="11" t="s">
        <v>18</v>
      </c>
      <c r="J57" s="11" t="s">
        <v>19</v>
      </c>
      <c r="K57" s="22">
        <f t="shared" si="10"/>
        <v>264893.76</v>
      </c>
      <c r="L57" s="22">
        <f t="shared" si="2"/>
        <v>232046933.8</v>
      </c>
      <c r="M57" s="22">
        <f t="shared" si="3"/>
        <v>232046933.8</v>
      </c>
      <c r="N57" s="17">
        <v>1.0</v>
      </c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ht="16.5" customHeight="1">
      <c r="A58" s="10"/>
      <c r="B58" s="17">
        <v>12.0</v>
      </c>
      <c r="C58" s="18">
        <v>6274.0</v>
      </c>
      <c r="D58" s="19" t="s">
        <v>15</v>
      </c>
      <c r="E58" s="19" t="s">
        <v>16</v>
      </c>
      <c r="F58" s="27" t="s">
        <v>105</v>
      </c>
      <c r="G58" s="24" t="s">
        <v>106</v>
      </c>
      <c r="H58" s="21">
        <v>81.0</v>
      </c>
      <c r="I58" s="11" t="s">
        <v>18</v>
      </c>
      <c r="J58" s="11" t="s">
        <v>19</v>
      </c>
      <c r="K58" s="22">
        <f t="shared" ref="K58:K59" si="11">((8.6*56%)+8.6)*$K$2</f>
        <v>224583.84</v>
      </c>
      <c r="L58" s="22">
        <f t="shared" si="2"/>
        <v>218295492.5</v>
      </c>
      <c r="M58" s="22">
        <f t="shared" si="3"/>
        <v>218295492.5</v>
      </c>
      <c r="N58" s="17">
        <v>1.0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ht="16.5" customHeight="1">
      <c r="A59" s="10"/>
      <c r="B59" s="17">
        <v>12.0</v>
      </c>
      <c r="C59" s="12">
        <v>6275.0</v>
      </c>
      <c r="D59" s="19" t="s">
        <v>15</v>
      </c>
      <c r="E59" s="19" t="s">
        <v>16</v>
      </c>
      <c r="F59" s="27" t="s">
        <v>105</v>
      </c>
      <c r="G59" s="24" t="s">
        <v>106</v>
      </c>
      <c r="H59" s="21">
        <v>70.0</v>
      </c>
      <c r="I59" s="11" t="s">
        <v>18</v>
      </c>
      <c r="J59" s="11" t="s">
        <v>19</v>
      </c>
      <c r="K59" s="22">
        <f t="shared" si="11"/>
        <v>224583.84</v>
      </c>
      <c r="L59" s="22">
        <f t="shared" si="2"/>
        <v>188650425.6</v>
      </c>
      <c r="M59" s="22">
        <f t="shared" si="3"/>
        <v>188650425.6</v>
      </c>
      <c r="N59" s="17">
        <v>1.0</v>
      </c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ht="16.5" customHeight="1">
      <c r="A60" s="10"/>
      <c r="B60" s="17">
        <v>13.0</v>
      </c>
      <c r="C60" s="18">
        <v>6276.0</v>
      </c>
      <c r="D60" s="19" t="s">
        <v>15</v>
      </c>
      <c r="E60" s="19" t="s">
        <v>16</v>
      </c>
      <c r="F60" s="20" t="s">
        <v>107</v>
      </c>
      <c r="G60" s="29" t="s">
        <v>108</v>
      </c>
      <c r="H60" s="21">
        <v>100.0</v>
      </c>
      <c r="I60" s="11" t="s">
        <v>18</v>
      </c>
      <c r="J60" s="11" t="s">
        <v>19</v>
      </c>
      <c r="K60" s="22">
        <f t="shared" ref="K60:K76" si="12">((8.6*0%)+8.6)*$K$2</f>
        <v>143964</v>
      </c>
      <c r="L60" s="22">
        <f t="shared" si="2"/>
        <v>172756800</v>
      </c>
      <c r="M60" s="22">
        <f t="shared" si="3"/>
        <v>172756800</v>
      </c>
      <c r="N60" s="17">
        <v>1.0</v>
      </c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ht="16.5" customHeight="1">
      <c r="A61" s="10"/>
      <c r="B61" s="17">
        <v>13.0</v>
      </c>
      <c r="C61" s="12">
        <v>6277.0</v>
      </c>
      <c r="D61" s="19" t="s">
        <v>15</v>
      </c>
      <c r="E61" s="19" t="s">
        <v>16</v>
      </c>
      <c r="F61" s="20" t="s">
        <v>109</v>
      </c>
      <c r="G61" s="29" t="s">
        <v>110</v>
      </c>
      <c r="H61" s="21">
        <v>100.0</v>
      </c>
      <c r="I61" s="11" t="s">
        <v>18</v>
      </c>
      <c r="J61" s="11" t="s">
        <v>19</v>
      </c>
      <c r="K61" s="22">
        <f t="shared" si="12"/>
        <v>143964</v>
      </c>
      <c r="L61" s="22">
        <f t="shared" si="2"/>
        <v>172756800</v>
      </c>
      <c r="M61" s="22">
        <f t="shared" si="3"/>
        <v>172756800</v>
      </c>
      <c r="N61" s="17">
        <v>1.0</v>
      </c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ht="16.5" customHeight="1">
      <c r="A62" s="10"/>
      <c r="B62" s="17">
        <v>13.0</v>
      </c>
      <c r="C62" s="18">
        <v>6278.0</v>
      </c>
      <c r="D62" s="19" t="s">
        <v>15</v>
      </c>
      <c r="E62" s="19" t="s">
        <v>16</v>
      </c>
      <c r="F62" s="20" t="s">
        <v>111</v>
      </c>
      <c r="G62" s="29" t="s">
        <v>112</v>
      </c>
      <c r="H62" s="21">
        <v>50.0</v>
      </c>
      <c r="I62" s="17" t="s">
        <v>18</v>
      </c>
      <c r="J62" s="11" t="s">
        <v>19</v>
      </c>
      <c r="K62" s="22">
        <f t="shared" si="12"/>
        <v>143964</v>
      </c>
      <c r="L62" s="22">
        <f t="shared" si="2"/>
        <v>86378400</v>
      </c>
      <c r="M62" s="22">
        <f t="shared" si="3"/>
        <v>86378400</v>
      </c>
      <c r="N62" s="17">
        <v>1.0</v>
      </c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ht="16.5" customHeight="1">
      <c r="A63" s="10"/>
      <c r="B63" s="17">
        <v>13.0</v>
      </c>
      <c r="C63" s="12">
        <v>6279.0</v>
      </c>
      <c r="D63" s="19" t="s">
        <v>15</v>
      </c>
      <c r="E63" s="19" t="s">
        <v>16</v>
      </c>
      <c r="F63" s="20" t="s">
        <v>113</v>
      </c>
      <c r="G63" s="29" t="s">
        <v>113</v>
      </c>
      <c r="H63" s="21">
        <v>75.0</v>
      </c>
      <c r="I63" s="17" t="s">
        <v>18</v>
      </c>
      <c r="J63" s="11" t="s">
        <v>19</v>
      </c>
      <c r="K63" s="22">
        <f t="shared" si="12"/>
        <v>143964</v>
      </c>
      <c r="L63" s="22">
        <f t="shared" si="2"/>
        <v>129567600</v>
      </c>
      <c r="M63" s="22">
        <f t="shared" si="3"/>
        <v>129567600</v>
      </c>
      <c r="N63" s="17">
        <v>1.0</v>
      </c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ht="16.5" customHeight="1">
      <c r="A64" s="10"/>
      <c r="B64" s="17">
        <v>13.0</v>
      </c>
      <c r="C64" s="12">
        <v>6281.0</v>
      </c>
      <c r="D64" s="19" t="s">
        <v>15</v>
      </c>
      <c r="E64" s="19" t="s">
        <v>16</v>
      </c>
      <c r="F64" s="20" t="s">
        <v>114</v>
      </c>
      <c r="G64" s="29" t="s">
        <v>115</v>
      </c>
      <c r="H64" s="21">
        <v>100.0</v>
      </c>
      <c r="I64" s="17" t="s">
        <v>18</v>
      </c>
      <c r="J64" s="11" t="s">
        <v>19</v>
      </c>
      <c r="K64" s="22">
        <f t="shared" si="12"/>
        <v>143964</v>
      </c>
      <c r="L64" s="22">
        <f t="shared" si="2"/>
        <v>172756800</v>
      </c>
      <c r="M64" s="22">
        <f t="shared" si="3"/>
        <v>172756800</v>
      </c>
      <c r="N64" s="17">
        <v>1.0</v>
      </c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ht="16.5" customHeight="1">
      <c r="A65" s="10"/>
      <c r="B65" s="17">
        <v>13.0</v>
      </c>
      <c r="C65" s="18">
        <v>6282.0</v>
      </c>
      <c r="D65" s="19" t="s">
        <v>15</v>
      </c>
      <c r="E65" s="19" t="s">
        <v>16</v>
      </c>
      <c r="F65" s="20" t="s">
        <v>116</v>
      </c>
      <c r="G65" s="29" t="s">
        <v>117</v>
      </c>
      <c r="H65" s="21">
        <v>100.0</v>
      </c>
      <c r="I65" s="11" t="s">
        <v>18</v>
      </c>
      <c r="J65" s="11" t="s">
        <v>19</v>
      </c>
      <c r="K65" s="22">
        <f t="shared" si="12"/>
        <v>143964</v>
      </c>
      <c r="L65" s="22">
        <f t="shared" si="2"/>
        <v>172756800</v>
      </c>
      <c r="M65" s="22">
        <f t="shared" si="3"/>
        <v>172756800</v>
      </c>
      <c r="N65" s="17">
        <v>1.0</v>
      </c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ht="16.5" customHeight="1">
      <c r="A66" s="10"/>
      <c r="B66" s="17">
        <v>13.0</v>
      </c>
      <c r="C66" s="12">
        <v>6283.0</v>
      </c>
      <c r="D66" s="19" t="s">
        <v>15</v>
      </c>
      <c r="E66" s="19" t="s">
        <v>16</v>
      </c>
      <c r="F66" s="20" t="s">
        <v>118</v>
      </c>
      <c r="G66" s="29" t="s">
        <v>119</v>
      </c>
      <c r="H66" s="21">
        <v>100.0</v>
      </c>
      <c r="I66" s="11" t="s">
        <v>18</v>
      </c>
      <c r="J66" s="11" t="s">
        <v>19</v>
      </c>
      <c r="K66" s="22">
        <f t="shared" si="12"/>
        <v>143964</v>
      </c>
      <c r="L66" s="22">
        <f t="shared" si="2"/>
        <v>172756800</v>
      </c>
      <c r="M66" s="22">
        <f t="shared" si="3"/>
        <v>172756800</v>
      </c>
      <c r="N66" s="17">
        <v>1.0</v>
      </c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ht="16.5" customHeight="1">
      <c r="A67" s="10"/>
      <c r="B67" s="17">
        <v>13.0</v>
      </c>
      <c r="C67" s="18">
        <v>6284.0</v>
      </c>
      <c r="D67" s="19" t="s">
        <v>15</v>
      </c>
      <c r="E67" s="19" t="s">
        <v>16</v>
      </c>
      <c r="F67" s="20" t="s">
        <v>120</v>
      </c>
      <c r="G67" s="29" t="s">
        <v>121</v>
      </c>
      <c r="H67" s="21">
        <v>100.0</v>
      </c>
      <c r="I67" s="11" t="s">
        <v>18</v>
      </c>
      <c r="J67" s="11" t="s">
        <v>19</v>
      </c>
      <c r="K67" s="22">
        <f t="shared" si="12"/>
        <v>143964</v>
      </c>
      <c r="L67" s="22">
        <f t="shared" si="2"/>
        <v>172756800</v>
      </c>
      <c r="M67" s="22">
        <f t="shared" si="3"/>
        <v>172756800</v>
      </c>
      <c r="N67" s="17">
        <v>1.0</v>
      </c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ht="16.5" customHeight="1">
      <c r="A68" s="10"/>
      <c r="B68" s="17">
        <v>13.0</v>
      </c>
      <c r="C68" s="12">
        <v>6285.0</v>
      </c>
      <c r="D68" s="19" t="s">
        <v>15</v>
      </c>
      <c r="E68" s="19" t="s">
        <v>16</v>
      </c>
      <c r="F68" s="20" t="s">
        <v>122</v>
      </c>
      <c r="G68" s="29" t="s">
        <v>123</v>
      </c>
      <c r="H68" s="21">
        <v>100.0</v>
      </c>
      <c r="I68" s="11" t="s">
        <v>18</v>
      </c>
      <c r="J68" s="11" t="s">
        <v>19</v>
      </c>
      <c r="K68" s="22">
        <f t="shared" si="12"/>
        <v>143964</v>
      </c>
      <c r="L68" s="22">
        <f t="shared" si="2"/>
        <v>172756800</v>
      </c>
      <c r="M68" s="22">
        <f t="shared" si="3"/>
        <v>172756800</v>
      </c>
      <c r="N68" s="17">
        <v>1.0</v>
      </c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ht="16.5" customHeight="1">
      <c r="A69" s="10"/>
      <c r="B69" s="17">
        <v>13.0</v>
      </c>
      <c r="C69" s="30">
        <v>6286.0</v>
      </c>
      <c r="D69" s="19" t="s">
        <v>15</v>
      </c>
      <c r="E69" s="19" t="s">
        <v>16</v>
      </c>
      <c r="F69" s="20" t="s">
        <v>124</v>
      </c>
      <c r="G69" s="29" t="s">
        <v>125</v>
      </c>
      <c r="H69" s="21">
        <v>62.0</v>
      </c>
      <c r="I69" s="11" t="s">
        <v>18</v>
      </c>
      <c r="J69" s="11" t="s">
        <v>19</v>
      </c>
      <c r="K69" s="22">
        <f t="shared" si="12"/>
        <v>143964</v>
      </c>
      <c r="L69" s="22">
        <f t="shared" si="2"/>
        <v>107109216</v>
      </c>
      <c r="M69" s="22">
        <f t="shared" si="3"/>
        <v>107109216</v>
      </c>
      <c r="N69" s="17">
        <v>1.0</v>
      </c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ht="16.5" customHeight="1">
      <c r="A70" s="10"/>
      <c r="B70" s="17">
        <v>13.0</v>
      </c>
      <c r="C70" s="18">
        <v>6288.0</v>
      </c>
      <c r="D70" s="19" t="s">
        <v>15</v>
      </c>
      <c r="E70" s="19" t="s">
        <v>16</v>
      </c>
      <c r="F70" s="20" t="s">
        <v>126</v>
      </c>
      <c r="G70" s="29" t="s">
        <v>126</v>
      </c>
      <c r="H70" s="21">
        <v>100.0</v>
      </c>
      <c r="I70" s="11" t="s">
        <v>18</v>
      </c>
      <c r="J70" s="11" t="s">
        <v>19</v>
      </c>
      <c r="K70" s="22">
        <f t="shared" si="12"/>
        <v>143964</v>
      </c>
      <c r="L70" s="22">
        <f t="shared" si="2"/>
        <v>172756800</v>
      </c>
      <c r="M70" s="22">
        <f t="shared" si="3"/>
        <v>172756800</v>
      </c>
      <c r="N70" s="17">
        <v>1.0</v>
      </c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ht="16.5" customHeight="1">
      <c r="A71" s="10"/>
      <c r="B71" s="17">
        <v>13.0</v>
      </c>
      <c r="C71" s="12">
        <v>6289.0</v>
      </c>
      <c r="D71" s="19" t="s">
        <v>15</v>
      </c>
      <c r="E71" s="19" t="s">
        <v>16</v>
      </c>
      <c r="F71" s="20" t="s">
        <v>127</v>
      </c>
      <c r="G71" s="29" t="s">
        <v>128</v>
      </c>
      <c r="H71" s="21">
        <v>75.0</v>
      </c>
      <c r="I71" s="11" t="s">
        <v>18</v>
      </c>
      <c r="J71" s="11" t="s">
        <v>19</v>
      </c>
      <c r="K71" s="22">
        <f t="shared" si="12"/>
        <v>143964</v>
      </c>
      <c r="L71" s="22">
        <f t="shared" si="2"/>
        <v>129567600</v>
      </c>
      <c r="M71" s="22">
        <f t="shared" si="3"/>
        <v>129567600</v>
      </c>
      <c r="N71" s="17">
        <v>1.0</v>
      </c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ht="16.5" customHeight="1">
      <c r="A72" s="10"/>
      <c r="B72" s="17">
        <v>13.0</v>
      </c>
      <c r="C72" s="12">
        <v>6291.0</v>
      </c>
      <c r="D72" s="19" t="s">
        <v>15</v>
      </c>
      <c r="E72" s="19" t="s">
        <v>16</v>
      </c>
      <c r="F72" s="20" t="s">
        <v>113</v>
      </c>
      <c r="G72" s="29" t="s">
        <v>129</v>
      </c>
      <c r="H72" s="21">
        <v>100.0</v>
      </c>
      <c r="I72" s="11" t="s">
        <v>18</v>
      </c>
      <c r="J72" s="11" t="s">
        <v>19</v>
      </c>
      <c r="K72" s="22">
        <f t="shared" si="12"/>
        <v>143964</v>
      </c>
      <c r="L72" s="22">
        <f t="shared" si="2"/>
        <v>172756800</v>
      </c>
      <c r="M72" s="22">
        <f t="shared" si="3"/>
        <v>172756800</v>
      </c>
      <c r="N72" s="17">
        <v>1.0</v>
      </c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ht="16.5" customHeight="1">
      <c r="A73" s="10"/>
      <c r="B73" s="17">
        <v>13.0</v>
      </c>
      <c r="C73" s="18">
        <v>6292.0</v>
      </c>
      <c r="D73" s="19" t="s">
        <v>15</v>
      </c>
      <c r="E73" s="19" t="s">
        <v>16</v>
      </c>
      <c r="F73" s="20" t="s">
        <v>130</v>
      </c>
      <c r="G73" s="29" t="s">
        <v>131</v>
      </c>
      <c r="H73" s="21">
        <v>95.0</v>
      </c>
      <c r="I73" s="11" t="s">
        <v>18</v>
      </c>
      <c r="J73" s="11" t="s">
        <v>19</v>
      </c>
      <c r="K73" s="22">
        <f t="shared" si="12"/>
        <v>143964</v>
      </c>
      <c r="L73" s="22">
        <f t="shared" si="2"/>
        <v>164118960</v>
      </c>
      <c r="M73" s="22">
        <f t="shared" si="3"/>
        <v>164118960</v>
      </c>
      <c r="N73" s="17">
        <v>1.0</v>
      </c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ht="16.5" customHeight="1">
      <c r="A74" s="10"/>
      <c r="B74" s="17">
        <v>13.0</v>
      </c>
      <c r="C74" s="12">
        <v>6293.0</v>
      </c>
      <c r="D74" s="19" t="s">
        <v>15</v>
      </c>
      <c r="E74" s="19" t="s">
        <v>16</v>
      </c>
      <c r="F74" s="20" t="s">
        <v>122</v>
      </c>
      <c r="G74" s="29" t="s">
        <v>132</v>
      </c>
      <c r="H74" s="21">
        <v>100.0</v>
      </c>
      <c r="I74" s="11" t="s">
        <v>18</v>
      </c>
      <c r="J74" s="11" t="s">
        <v>19</v>
      </c>
      <c r="K74" s="22">
        <f t="shared" si="12"/>
        <v>143964</v>
      </c>
      <c r="L74" s="22">
        <f t="shared" si="2"/>
        <v>172756800</v>
      </c>
      <c r="M74" s="22">
        <f t="shared" si="3"/>
        <v>172756800</v>
      </c>
      <c r="N74" s="17">
        <v>1.0</v>
      </c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ht="16.5" customHeight="1">
      <c r="A75" s="10"/>
      <c r="B75" s="17">
        <v>13.0</v>
      </c>
      <c r="C75" s="18">
        <v>6294.0</v>
      </c>
      <c r="D75" s="19" t="s">
        <v>15</v>
      </c>
      <c r="E75" s="19" t="s">
        <v>16</v>
      </c>
      <c r="F75" s="20" t="s">
        <v>133</v>
      </c>
      <c r="G75" s="29" t="s">
        <v>134</v>
      </c>
      <c r="H75" s="21">
        <v>100.0</v>
      </c>
      <c r="I75" s="11" t="s">
        <v>18</v>
      </c>
      <c r="J75" s="11" t="s">
        <v>19</v>
      </c>
      <c r="K75" s="22">
        <f t="shared" si="12"/>
        <v>143964</v>
      </c>
      <c r="L75" s="22">
        <f t="shared" si="2"/>
        <v>172756800</v>
      </c>
      <c r="M75" s="22">
        <f t="shared" si="3"/>
        <v>172756800</v>
      </c>
      <c r="N75" s="17">
        <v>1.0</v>
      </c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ht="16.5" customHeight="1">
      <c r="A76" s="10"/>
      <c r="B76" s="17">
        <v>13.0</v>
      </c>
      <c r="C76" s="12">
        <v>6295.0</v>
      </c>
      <c r="D76" s="19" t="s">
        <v>15</v>
      </c>
      <c r="E76" s="19" t="s">
        <v>16</v>
      </c>
      <c r="F76" s="20" t="s">
        <v>135</v>
      </c>
      <c r="G76" s="29" t="s">
        <v>136</v>
      </c>
      <c r="H76" s="21">
        <v>100.0</v>
      </c>
      <c r="I76" s="11" t="s">
        <v>18</v>
      </c>
      <c r="J76" s="11" t="s">
        <v>19</v>
      </c>
      <c r="K76" s="22">
        <f t="shared" si="12"/>
        <v>143964</v>
      </c>
      <c r="L76" s="22">
        <f t="shared" si="2"/>
        <v>172756800</v>
      </c>
      <c r="M76" s="22">
        <f t="shared" si="3"/>
        <v>172756800</v>
      </c>
      <c r="N76" s="17">
        <v>1.0</v>
      </c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ht="16.5" customHeight="1">
      <c r="A77" s="10"/>
      <c r="B77" s="17">
        <v>14.0</v>
      </c>
      <c r="C77" s="18">
        <v>6296.0</v>
      </c>
      <c r="D77" s="19" t="s">
        <v>15</v>
      </c>
      <c r="E77" s="19" t="s">
        <v>16</v>
      </c>
      <c r="F77" s="24" t="s">
        <v>137</v>
      </c>
      <c r="G77" s="20" t="s">
        <v>138</v>
      </c>
      <c r="H77" s="21">
        <v>75.0</v>
      </c>
      <c r="I77" s="11" t="s">
        <v>18</v>
      </c>
      <c r="J77" s="11" t="s">
        <v>19</v>
      </c>
      <c r="K77" s="22">
        <f t="shared" ref="K77:K78" si="13">((8.6*14%)+8.6)*$K$2</f>
        <v>164118.96</v>
      </c>
      <c r="L77" s="22">
        <f t="shared" si="2"/>
        <v>147707064</v>
      </c>
      <c r="M77" s="22">
        <f t="shared" si="3"/>
        <v>147707064</v>
      </c>
      <c r="N77" s="17">
        <v>1.0</v>
      </c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ht="16.5" customHeight="1">
      <c r="A78" s="10"/>
      <c r="B78" s="17">
        <v>14.0</v>
      </c>
      <c r="C78" s="12">
        <v>6297.0</v>
      </c>
      <c r="D78" s="19" t="s">
        <v>15</v>
      </c>
      <c r="E78" s="19" t="s">
        <v>16</v>
      </c>
      <c r="F78" s="24" t="s">
        <v>139</v>
      </c>
      <c r="G78" s="20" t="s">
        <v>140</v>
      </c>
      <c r="H78" s="21">
        <v>75.0</v>
      </c>
      <c r="I78" s="11" t="s">
        <v>18</v>
      </c>
      <c r="J78" s="11" t="s">
        <v>19</v>
      </c>
      <c r="K78" s="22">
        <f t="shared" si="13"/>
        <v>164118.96</v>
      </c>
      <c r="L78" s="22">
        <f t="shared" si="2"/>
        <v>147707064</v>
      </c>
      <c r="M78" s="22">
        <f t="shared" si="3"/>
        <v>147707064</v>
      </c>
      <c r="N78" s="17">
        <v>1.0</v>
      </c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ht="16.5" customHeight="1">
      <c r="A79" s="10"/>
      <c r="B79" s="17">
        <v>15.0</v>
      </c>
      <c r="C79" s="18">
        <v>6298.0</v>
      </c>
      <c r="D79" s="19" t="s">
        <v>15</v>
      </c>
      <c r="E79" s="19" t="s">
        <v>16</v>
      </c>
      <c r="F79" s="24" t="s">
        <v>141</v>
      </c>
      <c r="G79" s="24" t="s">
        <v>141</v>
      </c>
      <c r="H79" s="21">
        <v>92.0</v>
      </c>
      <c r="I79" s="11" t="s">
        <v>18</v>
      </c>
      <c r="J79" s="11" t="s">
        <v>19</v>
      </c>
      <c r="K79" s="22">
        <f>((8.6*28%)+8.6)*$K$2</f>
        <v>184273.92</v>
      </c>
      <c r="L79" s="22">
        <f t="shared" si="2"/>
        <v>203438407.7</v>
      </c>
      <c r="M79" s="22">
        <f t="shared" si="3"/>
        <v>203438407.7</v>
      </c>
      <c r="N79" s="17">
        <v>1.0</v>
      </c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ht="16.5" customHeight="1">
      <c r="A80" s="10"/>
      <c r="B80" s="17">
        <v>16.0</v>
      </c>
      <c r="C80" s="12">
        <v>6299.0</v>
      </c>
      <c r="D80" s="19" t="s">
        <v>15</v>
      </c>
      <c r="E80" s="19" t="s">
        <v>16</v>
      </c>
      <c r="F80" s="24" t="s">
        <v>142</v>
      </c>
      <c r="G80" s="24" t="s">
        <v>106</v>
      </c>
      <c r="H80" s="21">
        <v>50.0</v>
      </c>
      <c r="I80" s="11" t="s">
        <v>18</v>
      </c>
      <c r="J80" s="11" t="s">
        <v>19</v>
      </c>
      <c r="K80" s="22">
        <f t="shared" ref="K80:K81" si="14">((8.6*14%)+8.6)*$K$2</f>
        <v>164118.96</v>
      </c>
      <c r="L80" s="22">
        <f t="shared" si="2"/>
        <v>98471376</v>
      </c>
      <c r="M80" s="22">
        <f t="shared" si="3"/>
        <v>98471376</v>
      </c>
      <c r="N80" s="17">
        <v>1.0</v>
      </c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ht="16.5" customHeight="1">
      <c r="A81" s="10"/>
      <c r="B81" s="17">
        <v>16.0</v>
      </c>
      <c r="C81" s="18">
        <v>6300.0</v>
      </c>
      <c r="D81" s="19" t="s">
        <v>15</v>
      </c>
      <c r="E81" s="19" t="s">
        <v>16</v>
      </c>
      <c r="F81" s="24" t="s">
        <v>142</v>
      </c>
      <c r="G81" s="24" t="s">
        <v>106</v>
      </c>
      <c r="H81" s="21">
        <v>50.0</v>
      </c>
      <c r="I81" s="11" t="s">
        <v>18</v>
      </c>
      <c r="J81" s="11" t="s">
        <v>19</v>
      </c>
      <c r="K81" s="22">
        <f t="shared" si="14"/>
        <v>164118.96</v>
      </c>
      <c r="L81" s="22">
        <f t="shared" si="2"/>
        <v>98471376</v>
      </c>
      <c r="M81" s="22">
        <f t="shared" si="3"/>
        <v>98471376</v>
      </c>
      <c r="N81" s="17">
        <v>1.0</v>
      </c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ht="16.5" customHeight="1">
      <c r="A82" s="10"/>
      <c r="B82" s="31"/>
      <c r="C82" s="10"/>
      <c r="D82" s="32"/>
      <c r="E82" s="10"/>
      <c r="F82" s="10"/>
      <c r="G82" s="10"/>
      <c r="H82" s="31"/>
      <c r="I82" s="10"/>
      <c r="J82" s="10"/>
      <c r="K82" s="10"/>
      <c r="L82" s="10"/>
      <c r="M82" s="10"/>
      <c r="N82" s="31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ht="16.5" customHeight="1">
      <c r="B83" s="1"/>
      <c r="D83" s="2"/>
      <c r="H83" s="1"/>
      <c r="N83" s="1"/>
    </row>
    <row r="84" ht="16.5" customHeight="1">
      <c r="B84" s="1"/>
      <c r="D84" s="2"/>
      <c r="H84" s="1"/>
      <c r="N84" s="1"/>
    </row>
    <row r="85" ht="16.5" customHeight="1">
      <c r="B85" s="1"/>
      <c r="D85" s="2"/>
      <c r="H85" s="1"/>
      <c r="N85" s="1"/>
    </row>
    <row r="86" ht="16.5" customHeight="1">
      <c r="B86" s="1"/>
      <c r="D86" s="2"/>
      <c r="H86" s="1"/>
      <c r="N86" s="1"/>
    </row>
    <row r="87" ht="16.5" customHeight="1">
      <c r="B87" s="1"/>
      <c r="D87" s="2"/>
      <c r="H87" s="1"/>
      <c r="N87" s="1"/>
    </row>
    <row r="88" ht="16.5" customHeight="1">
      <c r="B88" s="1"/>
      <c r="D88" s="2"/>
      <c r="H88" s="1"/>
      <c r="N88" s="1"/>
    </row>
    <row r="89" ht="16.5" customHeight="1">
      <c r="B89" s="1"/>
      <c r="D89" s="2"/>
      <c r="H89" s="1"/>
      <c r="N89" s="1"/>
    </row>
    <row r="90" ht="16.5" customHeight="1">
      <c r="B90" s="1"/>
      <c r="D90" s="2"/>
      <c r="H90" s="1"/>
      <c r="N90" s="1"/>
    </row>
    <row r="91" ht="16.5" customHeight="1">
      <c r="B91" s="1"/>
      <c r="D91" s="2"/>
      <c r="H91" s="1"/>
      <c r="N91" s="1"/>
    </row>
    <row r="92" ht="16.5" customHeight="1">
      <c r="B92" s="1"/>
      <c r="D92" s="2"/>
      <c r="H92" s="1"/>
      <c r="N92" s="1"/>
    </row>
    <row r="93" ht="16.5" customHeight="1">
      <c r="B93" s="1"/>
      <c r="D93" s="2"/>
      <c r="H93" s="1"/>
      <c r="N93" s="1"/>
    </row>
    <row r="94" ht="16.5" customHeight="1">
      <c r="B94" s="1"/>
      <c r="D94" s="2"/>
      <c r="H94" s="1"/>
      <c r="N94" s="1"/>
    </row>
    <row r="95" ht="16.5" customHeight="1">
      <c r="B95" s="1"/>
      <c r="D95" s="2"/>
      <c r="H95" s="1"/>
      <c r="N95" s="1"/>
    </row>
    <row r="96" ht="16.5" customHeight="1">
      <c r="B96" s="1"/>
      <c r="D96" s="2"/>
      <c r="H96" s="1"/>
      <c r="N96" s="1"/>
    </row>
    <row r="97" ht="16.5" customHeight="1">
      <c r="B97" s="1"/>
      <c r="D97" s="2"/>
      <c r="H97" s="1"/>
      <c r="N97" s="1"/>
    </row>
    <row r="98" ht="16.5" customHeight="1">
      <c r="B98" s="1"/>
      <c r="D98" s="2"/>
      <c r="H98" s="1"/>
      <c r="N98" s="1"/>
    </row>
    <row r="99" ht="16.5" customHeight="1">
      <c r="B99" s="1"/>
      <c r="D99" s="2"/>
      <c r="H99" s="1"/>
      <c r="N99" s="1"/>
    </row>
    <row r="100" ht="16.5" customHeight="1">
      <c r="B100" s="1"/>
      <c r="D100" s="2"/>
      <c r="H100" s="1"/>
      <c r="N100" s="1"/>
    </row>
    <row r="101" ht="16.5" customHeight="1">
      <c r="B101" s="1"/>
      <c r="D101" s="2"/>
      <c r="H101" s="1"/>
      <c r="N101" s="1"/>
    </row>
    <row r="102" ht="16.5" customHeight="1">
      <c r="B102" s="1"/>
      <c r="D102" s="2"/>
      <c r="H102" s="1"/>
      <c r="N102" s="1"/>
    </row>
    <row r="103" ht="16.5" customHeight="1">
      <c r="B103" s="1"/>
      <c r="D103" s="2"/>
      <c r="H103" s="1"/>
      <c r="N103" s="1"/>
    </row>
    <row r="104" ht="16.5" customHeight="1">
      <c r="B104" s="1"/>
      <c r="D104" s="2"/>
      <c r="H104" s="1"/>
      <c r="N104" s="1"/>
    </row>
    <row r="105" ht="16.5" customHeight="1">
      <c r="B105" s="1"/>
      <c r="D105" s="2"/>
      <c r="H105" s="1"/>
      <c r="N105" s="1"/>
    </row>
    <row r="106" ht="16.5" customHeight="1">
      <c r="B106" s="1"/>
      <c r="D106" s="2"/>
      <c r="H106" s="1"/>
      <c r="N106" s="1"/>
    </row>
    <row r="107" ht="16.5" customHeight="1">
      <c r="B107" s="1"/>
      <c r="D107" s="2"/>
      <c r="H107" s="1"/>
      <c r="N107" s="1"/>
    </row>
    <row r="108" ht="16.5" customHeight="1">
      <c r="B108" s="1"/>
      <c r="D108" s="2"/>
      <c r="H108" s="1"/>
      <c r="N108" s="1"/>
    </row>
    <row r="109" ht="16.5" customHeight="1">
      <c r="B109" s="1"/>
      <c r="D109" s="2"/>
      <c r="H109" s="1"/>
      <c r="N109" s="1"/>
    </row>
    <row r="110" ht="16.5" customHeight="1">
      <c r="B110" s="1"/>
      <c r="D110" s="2"/>
      <c r="H110" s="1"/>
      <c r="N110" s="1"/>
    </row>
    <row r="111" ht="16.5" customHeight="1">
      <c r="B111" s="1"/>
      <c r="D111" s="2"/>
      <c r="H111" s="1"/>
      <c r="N111" s="1"/>
    </row>
    <row r="112" ht="16.5" customHeight="1">
      <c r="B112" s="1"/>
      <c r="D112" s="2"/>
      <c r="H112" s="1"/>
      <c r="N112" s="1"/>
    </row>
    <row r="113" ht="16.5" customHeight="1">
      <c r="B113" s="1"/>
      <c r="D113" s="2"/>
      <c r="H113" s="1"/>
      <c r="N113" s="1"/>
    </row>
    <row r="114" ht="16.5" customHeight="1">
      <c r="B114" s="1"/>
      <c r="D114" s="2"/>
      <c r="H114" s="1"/>
      <c r="N114" s="1"/>
    </row>
    <row r="115" ht="16.5" customHeight="1">
      <c r="B115" s="1"/>
      <c r="D115" s="2"/>
      <c r="H115" s="1"/>
      <c r="N115" s="1"/>
    </row>
    <row r="116" ht="16.5" customHeight="1">
      <c r="B116" s="1"/>
      <c r="D116" s="2"/>
      <c r="H116" s="1"/>
      <c r="N116" s="1"/>
    </row>
    <row r="117" ht="16.5" customHeight="1">
      <c r="B117" s="1"/>
      <c r="D117" s="2"/>
      <c r="H117" s="1"/>
      <c r="N117" s="1"/>
    </row>
    <row r="118" ht="16.5" customHeight="1">
      <c r="B118" s="1"/>
      <c r="D118" s="2"/>
      <c r="H118" s="1"/>
      <c r="N118" s="1"/>
    </row>
    <row r="119" ht="16.5" customHeight="1">
      <c r="B119" s="1"/>
      <c r="D119" s="2"/>
      <c r="H119" s="1"/>
      <c r="N119" s="1"/>
    </row>
    <row r="120" ht="16.5" customHeight="1">
      <c r="B120" s="1"/>
      <c r="D120" s="2"/>
      <c r="H120" s="1"/>
      <c r="N120" s="1"/>
    </row>
    <row r="121" ht="16.5" customHeight="1">
      <c r="B121" s="1"/>
      <c r="D121" s="2"/>
      <c r="H121" s="1"/>
      <c r="N121" s="1"/>
    </row>
    <row r="122" ht="16.5" customHeight="1">
      <c r="B122" s="1"/>
      <c r="D122" s="2"/>
      <c r="H122" s="1"/>
      <c r="N122" s="1"/>
    </row>
    <row r="123" ht="16.5" customHeight="1">
      <c r="B123" s="1"/>
      <c r="D123" s="2"/>
      <c r="H123" s="1"/>
      <c r="N123" s="1"/>
    </row>
    <row r="124" ht="16.5" customHeight="1">
      <c r="B124" s="1"/>
      <c r="D124" s="2"/>
      <c r="H124" s="1"/>
      <c r="N124" s="1"/>
    </row>
    <row r="125" ht="16.5" customHeight="1">
      <c r="B125" s="1"/>
      <c r="D125" s="2"/>
      <c r="H125" s="1"/>
      <c r="N125" s="1"/>
    </row>
    <row r="126" ht="16.5" customHeight="1">
      <c r="B126" s="1"/>
      <c r="D126" s="2"/>
      <c r="H126" s="1"/>
      <c r="N126" s="1"/>
    </row>
    <row r="127" ht="16.5" customHeight="1">
      <c r="B127" s="1"/>
      <c r="D127" s="2"/>
      <c r="H127" s="1"/>
      <c r="N127" s="1"/>
    </row>
    <row r="128" ht="16.5" customHeight="1">
      <c r="B128" s="1"/>
      <c r="D128" s="2"/>
      <c r="H128" s="1"/>
      <c r="N128" s="1"/>
    </row>
    <row r="129" ht="16.5" customHeight="1">
      <c r="B129" s="1"/>
      <c r="D129" s="2"/>
      <c r="H129" s="1"/>
      <c r="N129" s="1"/>
    </row>
    <row r="130" ht="16.5" customHeight="1">
      <c r="B130" s="1"/>
      <c r="D130" s="2"/>
      <c r="H130" s="1"/>
      <c r="N130" s="1"/>
    </row>
    <row r="131" ht="16.5" customHeight="1">
      <c r="B131" s="1"/>
      <c r="D131" s="2"/>
      <c r="H131" s="1"/>
      <c r="N131" s="1"/>
    </row>
    <row r="132" ht="16.5" customHeight="1">
      <c r="B132" s="1"/>
      <c r="D132" s="2"/>
      <c r="H132" s="1"/>
      <c r="N132" s="1"/>
    </row>
    <row r="133" ht="16.5" customHeight="1">
      <c r="B133" s="1"/>
      <c r="D133" s="2"/>
      <c r="H133" s="1"/>
      <c r="N133" s="1"/>
    </row>
    <row r="134" ht="16.5" customHeight="1">
      <c r="B134" s="1"/>
      <c r="D134" s="2"/>
      <c r="H134" s="1"/>
      <c r="N134" s="1"/>
    </row>
    <row r="135" ht="16.5" customHeight="1">
      <c r="B135" s="1"/>
      <c r="D135" s="2"/>
      <c r="H135" s="1"/>
      <c r="N135" s="1"/>
    </row>
    <row r="136" ht="16.5" customHeight="1">
      <c r="B136" s="1"/>
      <c r="D136" s="2"/>
      <c r="H136" s="1"/>
      <c r="N136" s="1"/>
    </row>
    <row r="137" ht="16.5" customHeight="1">
      <c r="B137" s="1"/>
      <c r="D137" s="2"/>
      <c r="H137" s="1"/>
      <c r="N137" s="1"/>
    </row>
    <row r="138" ht="16.5" customHeight="1">
      <c r="B138" s="1"/>
      <c r="D138" s="2"/>
      <c r="H138" s="1"/>
      <c r="N138" s="1"/>
    </row>
    <row r="139" ht="16.5" customHeight="1">
      <c r="B139" s="1"/>
      <c r="D139" s="2"/>
      <c r="H139" s="1"/>
      <c r="N139" s="1"/>
    </row>
    <row r="140" ht="16.5" customHeight="1">
      <c r="B140" s="1"/>
      <c r="D140" s="2"/>
      <c r="H140" s="1"/>
      <c r="N140" s="1"/>
    </row>
    <row r="141" ht="16.5" customHeight="1">
      <c r="B141" s="1"/>
      <c r="D141" s="2"/>
      <c r="H141" s="1"/>
      <c r="N141" s="1"/>
    </row>
    <row r="142" ht="16.5" customHeight="1">
      <c r="B142" s="1"/>
      <c r="D142" s="2"/>
      <c r="H142" s="1"/>
      <c r="N142" s="1"/>
    </row>
    <row r="143" ht="16.5" customHeight="1">
      <c r="B143" s="1"/>
      <c r="D143" s="2"/>
      <c r="H143" s="1"/>
      <c r="N143" s="1"/>
    </row>
    <row r="144" ht="16.5" customHeight="1">
      <c r="B144" s="1"/>
      <c r="D144" s="2"/>
      <c r="H144" s="1"/>
      <c r="N144" s="1"/>
    </row>
    <row r="145" ht="16.5" customHeight="1">
      <c r="B145" s="1"/>
      <c r="D145" s="2"/>
      <c r="H145" s="1"/>
      <c r="N145" s="1"/>
    </row>
    <row r="146" ht="16.5" customHeight="1">
      <c r="B146" s="1"/>
      <c r="D146" s="2"/>
      <c r="H146" s="1"/>
      <c r="N146" s="1"/>
    </row>
    <row r="147" ht="16.5" customHeight="1">
      <c r="B147" s="1"/>
      <c r="D147" s="2"/>
      <c r="H147" s="1"/>
      <c r="N147" s="1"/>
    </row>
    <row r="148" ht="16.5" customHeight="1">
      <c r="B148" s="1"/>
      <c r="D148" s="2"/>
      <c r="H148" s="1"/>
      <c r="N148" s="1"/>
    </row>
    <row r="149" ht="16.5" customHeight="1">
      <c r="B149" s="1"/>
      <c r="D149" s="2"/>
      <c r="H149" s="1"/>
      <c r="N149" s="1"/>
    </row>
    <row r="150" ht="16.5" customHeight="1">
      <c r="B150" s="1"/>
      <c r="D150" s="2"/>
      <c r="H150" s="1"/>
      <c r="N150" s="1"/>
    </row>
    <row r="151" ht="16.5" customHeight="1">
      <c r="B151" s="1"/>
      <c r="D151" s="2"/>
      <c r="H151" s="1"/>
      <c r="N151" s="1"/>
    </row>
    <row r="152" ht="16.5" customHeight="1">
      <c r="B152" s="1"/>
      <c r="D152" s="2"/>
      <c r="H152" s="1"/>
      <c r="N152" s="1"/>
    </row>
    <row r="153" ht="16.5" customHeight="1">
      <c r="B153" s="1"/>
      <c r="D153" s="2"/>
      <c r="H153" s="1"/>
      <c r="N153" s="1"/>
    </row>
    <row r="154" ht="16.5" customHeight="1">
      <c r="B154" s="1"/>
      <c r="D154" s="2"/>
      <c r="H154" s="1"/>
      <c r="N154" s="1"/>
    </row>
    <row r="155" ht="16.5" customHeight="1">
      <c r="B155" s="1"/>
      <c r="D155" s="2"/>
      <c r="H155" s="1"/>
      <c r="N155" s="1"/>
    </row>
    <row r="156" ht="16.5" customHeight="1">
      <c r="B156" s="1"/>
      <c r="D156" s="2"/>
      <c r="H156" s="1"/>
      <c r="N156" s="1"/>
    </row>
    <row r="157" ht="16.5" customHeight="1">
      <c r="B157" s="1"/>
      <c r="D157" s="2"/>
      <c r="H157" s="1"/>
      <c r="N157" s="1"/>
    </row>
    <row r="158" ht="16.5" customHeight="1">
      <c r="B158" s="1"/>
      <c r="D158" s="2"/>
      <c r="H158" s="1"/>
      <c r="N158" s="1"/>
    </row>
    <row r="159" ht="16.5" customHeight="1">
      <c r="B159" s="1"/>
      <c r="D159" s="2"/>
      <c r="H159" s="1"/>
      <c r="N159" s="1"/>
    </row>
    <row r="160" ht="16.5" customHeight="1">
      <c r="B160" s="1"/>
      <c r="D160" s="2"/>
      <c r="H160" s="1"/>
      <c r="N160" s="1"/>
    </row>
    <row r="161" ht="16.5" customHeight="1">
      <c r="B161" s="1"/>
      <c r="D161" s="2"/>
      <c r="H161" s="1"/>
      <c r="N161" s="1"/>
    </row>
    <row r="162" ht="16.5" customHeight="1">
      <c r="B162" s="1"/>
      <c r="D162" s="2"/>
      <c r="H162" s="1"/>
      <c r="N162" s="1"/>
    </row>
    <row r="163" ht="16.5" customHeight="1">
      <c r="B163" s="1"/>
      <c r="D163" s="2"/>
      <c r="H163" s="1"/>
      <c r="N163" s="1"/>
    </row>
    <row r="164" ht="16.5" customHeight="1">
      <c r="B164" s="1"/>
      <c r="D164" s="2"/>
      <c r="H164" s="1"/>
      <c r="N164" s="1"/>
    </row>
    <row r="165" ht="16.5" customHeight="1">
      <c r="B165" s="1"/>
      <c r="D165" s="2"/>
      <c r="H165" s="1"/>
      <c r="N165" s="1"/>
    </row>
    <row r="166" ht="16.5" customHeight="1">
      <c r="B166" s="1"/>
      <c r="D166" s="2"/>
      <c r="H166" s="1"/>
      <c r="N166" s="1"/>
    </row>
    <row r="167" ht="16.5" customHeight="1">
      <c r="B167" s="1"/>
      <c r="D167" s="2"/>
      <c r="H167" s="1"/>
      <c r="N167" s="1"/>
    </row>
    <row r="168" ht="16.5" customHeight="1">
      <c r="B168" s="1"/>
      <c r="D168" s="2"/>
      <c r="H168" s="1"/>
      <c r="N168" s="1"/>
    </row>
    <row r="169" ht="16.5" customHeight="1">
      <c r="B169" s="1"/>
      <c r="D169" s="2"/>
      <c r="H169" s="1"/>
      <c r="N169" s="1"/>
    </row>
    <row r="170" ht="16.5" customHeight="1">
      <c r="B170" s="1"/>
      <c r="D170" s="2"/>
      <c r="H170" s="1"/>
      <c r="N170" s="1"/>
    </row>
    <row r="171" ht="16.5" customHeight="1">
      <c r="B171" s="1"/>
      <c r="D171" s="2"/>
      <c r="H171" s="1"/>
      <c r="N171" s="1"/>
    </row>
    <row r="172" ht="16.5" customHeight="1">
      <c r="B172" s="1"/>
      <c r="D172" s="2"/>
      <c r="H172" s="1"/>
      <c r="N172" s="1"/>
    </row>
    <row r="173" ht="16.5" customHeight="1">
      <c r="B173" s="1"/>
      <c r="D173" s="2"/>
      <c r="H173" s="1"/>
      <c r="N173" s="1"/>
    </row>
    <row r="174" ht="16.5" customHeight="1">
      <c r="B174" s="1"/>
      <c r="D174" s="2"/>
      <c r="H174" s="1"/>
      <c r="N174" s="1"/>
    </row>
    <row r="175" ht="16.5" customHeight="1">
      <c r="B175" s="1"/>
      <c r="D175" s="2"/>
      <c r="H175" s="1"/>
      <c r="N175" s="1"/>
    </row>
    <row r="176" ht="16.5" customHeight="1">
      <c r="B176" s="1"/>
      <c r="D176" s="2"/>
      <c r="H176" s="1"/>
      <c r="N176" s="1"/>
    </row>
    <row r="177" ht="16.5" customHeight="1">
      <c r="B177" s="1"/>
      <c r="D177" s="2"/>
      <c r="H177" s="1"/>
      <c r="N177" s="1"/>
    </row>
    <row r="178" ht="16.5" customHeight="1">
      <c r="B178" s="1"/>
      <c r="D178" s="2"/>
      <c r="H178" s="1"/>
      <c r="N178" s="1"/>
    </row>
    <row r="179" ht="16.5" customHeight="1">
      <c r="B179" s="1"/>
      <c r="D179" s="2"/>
      <c r="H179" s="1"/>
      <c r="N179" s="1"/>
    </row>
    <row r="180" ht="16.5" customHeight="1">
      <c r="B180" s="1"/>
      <c r="D180" s="2"/>
      <c r="H180" s="1"/>
      <c r="N180" s="1"/>
    </row>
    <row r="181" ht="16.5" customHeight="1">
      <c r="B181" s="1"/>
      <c r="D181" s="2"/>
      <c r="H181" s="1"/>
      <c r="N181" s="1"/>
    </row>
    <row r="182" ht="16.5" customHeight="1">
      <c r="B182" s="1"/>
      <c r="D182" s="2"/>
      <c r="H182" s="1"/>
      <c r="N182" s="1"/>
    </row>
    <row r="183" ht="16.5" customHeight="1">
      <c r="B183" s="1"/>
      <c r="D183" s="2"/>
      <c r="H183" s="1"/>
      <c r="N183" s="1"/>
    </row>
    <row r="184" ht="16.5" customHeight="1">
      <c r="B184" s="1"/>
      <c r="D184" s="2"/>
      <c r="H184" s="1"/>
      <c r="N184" s="1"/>
    </row>
    <row r="185" ht="16.5" customHeight="1">
      <c r="B185" s="1"/>
      <c r="D185" s="2"/>
      <c r="H185" s="1"/>
      <c r="N185" s="1"/>
    </row>
    <row r="186" ht="16.5" customHeight="1">
      <c r="B186" s="1"/>
      <c r="D186" s="2"/>
      <c r="H186" s="1"/>
      <c r="N186" s="1"/>
    </row>
    <row r="187" ht="16.5" customHeight="1">
      <c r="B187" s="1"/>
      <c r="D187" s="2"/>
      <c r="H187" s="1"/>
      <c r="N187" s="1"/>
    </row>
    <row r="188" ht="16.5" customHeight="1">
      <c r="B188" s="1"/>
      <c r="D188" s="2"/>
      <c r="H188" s="1"/>
      <c r="N188" s="1"/>
    </row>
    <row r="189" ht="16.5" customHeight="1">
      <c r="B189" s="1"/>
      <c r="D189" s="2"/>
      <c r="H189" s="1"/>
      <c r="N189" s="1"/>
    </row>
    <row r="190" ht="16.5" customHeight="1">
      <c r="B190" s="1"/>
      <c r="D190" s="2"/>
      <c r="H190" s="1"/>
      <c r="N190" s="1"/>
    </row>
    <row r="191" ht="16.5" customHeight="1">
      <c r="B191" s="1"/>
      <c r="D191" s="2"/>
      <c r="H191" s="1"/>
      <c r="N191" s="1"/>
    </row>
    <row r="192" ht="16.5" customHeight="1">
      <c r="B192" s="1"/>
      <c r="D192" s="2"/>
      <c r="H192" s="1"/>
      <c r="N192" s="1"/>
    </row>
    <row r="193" ht="16.5" customHeight="1">
      <c r="B193" s="1"/>
      <c r="D193" s="2"/>
      <c r="H193" s="1"/>
      <c r="N193" s="1"/>
    </row>
    <row r="194" ht="16.5" customHeight="1">
      <c r="B194" s="1"/>
      <c r="D194" s="2"/>
      <c r="H194" s="1"/>
      <c r="N194" s="1"/>
    </row>
    <row r="195" ht="16.5" customHeight="1">
      <c r="B195" s="1"/>
      <c r="D195" s="2"/>
      <c r="H195" s="1"/>
      <c r="N195" s="1"/>
    </row>
    <row r="196" ht="16.5" customHeight="1">
      <c r="B196" s="1"/>
      <c r="D196" s="2"/>
      <c r="H196" s="1"/>
      <c r="N196" s="1"/>
    </row>
    <row r="197" ht="16.5" customHeight="1">
      <c r="B197" s="1"/>
      <c r="D197" s="2"/>
      <c r="H197" s="1"/>
      <c r="N197" s="1"/>
    </row>
    <row r="198" ht="16.5" customHeight="1">
      <c r="B198" s="1"/>
      <c r="D198" s="2"/>
      <c r="H198" s="1"/>
      <c r="N198" s="1"/>
    </row>
    <row r="199" ht="16.5" customHeight="1">
      <c r="B199" s="1"/>
      <c r="D199" s="2"/>
      <c r="H199" s="1"/>
      <c r="N199" s="1"/>
    </row>
    <row r="200" ht="16.5" customHeight="1">
      <c r="B200" s="1"/>
      <c r="D200" s="2"/>
      <c r="H200" s="1"/>
      <c r="N200" s="1"/>
    </row>
    <row r="201" ht="16.5" customHeight="1">
      <c r="B201" s="1"/>
      <c r="D201" s="2"/>
      <c r="H201" s="1"/>
      <c r="N201" s="1"/>
    </row>
    <row r="202" ht="16.5" customHeight="1">
      <c r="B202" s="1"/>
      <c r="D202" s="2"/>
      <c r="H202" s="1"/>
      <c r="N202" s="1"/>
    </row>
    <row r="203" ht="16.5" customHeight="1">
      <c r="B203" s="1"/>
      <c r="D203" s="2"/>
      <c r="H203" s="1"/>
      <c r="N203" s="1"/>
    </row>
    <row r="204" ht="16.5" customHeight="1">
      <c r="B204" s="1"/>
      <c r="D204" s="2"/>
      <c r="H204" s="1"/>
      <c r="N204" s="1"/>
    </row>
    <row r="205" ht="16.5" customHeight="1">
      <c r="B205" s="1"/>
      <c r="D205" s="2"/>
      <c r="H205" s="1"/>
      <c r="N205" s="1"/>
    </row>
    <row r="206" ht="16.5" customHeight="1">
      <c r="B206" s="1"/>
      <c r="D206" s="2"/>
      <c r="H206" s="1"/>
      <c r="N206" s="1"/>
    </row>
    <row r="207" ht="16.5" customHeight="1">
      <c r="B207" s="1"/>
      <c r="D207" s="2"/>
      <c r="H207" s="1"/>
      <c r="N207" s="1"/>
    </row>
    <row r="208" ht="16.5" customHeight="1">
      <c r="B208" s="1"/>
      <c r="D208" s="2"/>
      <c r="H208" s="1"/>
      <c r="N208" s="1"/>
    </row>
    <row r="209" ht="16.5" customHeight="1">
      <c r="B209" s="1"/>
      <c r="D209" s="2"/>
      <c r="H209" s="1"/>
      <c r="N209" s="1"/>
    </row>
    <row r="210" ht="16.5" customHeight="1">
      <c r="B210" s="1"/>
      <c r="D210" s="2"/>
      <c r="H210" s="1"/>
      <c r="N210" s="1"/>
    </row>
    <row r="211" ht="16.5" customHeight="1">
      <c r="B211" s="1"/>
      <c r="D211" s="2"/>
      <c r="H211" s="1"/>
      <c r="N211" s="1"/>
    </row>
    <row r="212" ht="16.5" customHeight="1">
      <c r="B212" s="1"/>
      <c r="D212" s="2"/>
      <c r="H212" s="1"/>
      <c r="N212" s="1"/>
    </row>
    <row r="213" ht="16.5" customHeight="1">
      <c r="B213" s="1"/>
      <c r="D213" s="2"/>
      <c r="H213" s="1"/>
      <c r="N213" s="1"/>
    </row>
    <row r="214" ht="16.5" customHeight="1">
      <c r="B214" s="1"/>
      <c r="D214" s="2"/>
      <c r="H214" s="1"/>
      <c r="N214" s="1"/>
    </row>
    <row r="215" ht="16.5" customHeight="1">
      <c r="B215" s="1"/>
      <c r="D215" s="2"/>
      <c r="H215" s="1"/>
      <c r="N215" s="1"/>
    </row>
    <row r="216" ht="16.5" customHeight="1">
      <c r="B216" s="1"/>
      <c r="D216" s="2"/>
      <c r="H216" s="1"/>
      <c r="N216" s="1"/>
    </row>
    <row r="217" ht="16.5" customHeight="1">
      <c r="B217" s="1"/>
      <c r="D217" s="2"/>
      <c r="H217" s="1"/>
      <c r="N217" s="1"/>
    </row>
    <row r="218" ht="16.5" customHeight="1">
      <c r="B218" s="1"/>
      <c r="D218" s="2"/>
      <c r="H218" s="1"/>
      <c r="N218" s="1"/>
    </row>
    <row r="219" ht="16.5" customHeight="1">
      <c r="B219" s="1"/>
      <c r="D219" s="2"/>
      <c r="H219" s="1"/>
      <c r="N219" s="1"/>
    </row>
    <row r="220" ht="16.5" customHeight="1">
      <c r="B220" s="1"/>
      <c r="D220" s="2"/>
      <c r="H220" s="1"/>
      <c r="N220" s="1"/>
    </row>
    <row r="221" ht="16.5" customHeight="1">
      <c r="B221" s="1"/>
      <c r="D221" s="2"/>
      <c r="H221" s="1"/>
      <c r="N221" s="1"/>
    </row>
    <row r="222" ht="16.5" customHeight="1">
      <c r="B222" s="1"/>
      <c r="D222" s="2"/>
      <c r="H222" s="1"/>
      <c r="N222" s="1"/>
    </row>
    <row r="223" ht="16.5" customHeight="1">
      <c r="B223" s="1"/>
      <c r="D223" s="2"/>
      <c r="H223" s="1"/>
      <c r="N223" s="1"/>
    </row>
    <row r="224" ht="16.5" customHeight="1">
      <c r="B224" s="1"/>
      <c r="D224" s="2"/>
      <c r="H224" s="1"/>
      <c r="N224" s="1"/>
    </row>
    <row r="225" ht="16.5" customHeight="1">
      <c r="B225" s="1"/>
      <c r="D225" s="2"/>
      <c r="H225" s="1"/>
      <c r="N225" s="1"/>
    </row>
    <row r="226" ht="16.5" customHeight="1">
      <c r="B226" s="1"/>
      <c r="D226" s="2"/>
      <c r="H226" s="1"/>
      <c r="N226" s="1"/>
    </row>
    <row r="227" ht="16.5" customHeight="1">
      <c r="B227" s="1"/>
      <c r="D227" s="2"/>
      <c r="H227" s="1"/>
      <c r="N227" s="1"/>
    </row>
    <row r="228" ht="16.5" customHeight="1">
      <c r="B228" s="1"/>
      <c r="D228" s="2"/>
      <c r="H228" s="1"/>
      <c r="N228" s="1"/>
    </row>
    <row r="229" ht="16.5" customHeight="1">
      <c r="B229" s="1"/>
      <c r="D229" s="2"/>
      <c r="H229" s="1"/>
      <c r="N229" s="1"/>
    </row>
    <row r="230" ht="16.5" customHeight="1">
      <c r="B230" s="1"/>
      <c r="D230" s="2"/>
      <c r="H230" s="1"/>
      <c r="N230" s="1"/>
    </row>
    <row r="231" ht="16.5" customHeight="1">
      <c r="B231" s="1"/>
      <c r="D231" s="2"/>
      <c r="H231" s="1"/>
      <c r="N231" s="1"/>
    </row>
    <row r="232" ht="16.5" customHeight="1">
      <c r="B232" s="1"/>
      <c r="D232" s="2"/>
      <c r="H232" s="1"/>
      <c r="N232" s="1"/>
    </row>
    <row r="233" ht="16.5" customHeight="1">
      <c r="B233" s="1"/>
      <c r="D233" s="2"/>
      <c r="H233" s="1"/>
      <c r="N233" s="1"/>
    </row>
    <row r="234" ht="16.5" customHeight="1">
      <c r="B234" s="1"/>
      <c r="D234" s="2"/>
      <c r="H234" s="1"/>
      <c r="N234" s="1"/>
    </row>
    <row r="235" ht="16.5" customHeight="1">
      <c r="B235" s="1"/>
      <c r="D235" s="2"/>
      <c r="H235" s="1"/>
      <c r="N235" s="1"/>
    </row>
    <row r="236" ht="16.5" customHeight="1">
      <c r="B236" s="1"/>
      <c r="D236" s="2"/>
      <c r="H236" s="1"/>
      <c r="N236" s="1"/>
    </row>
    <row r="237" ht="16.5" customHeight="1">
      <c r="B237" s="1"/>
      <c r="D237" s="2"/>
      <c r="H237" s="1"/>
      <c r="N237" s="1"/>
    </row>
    <row r="238" ht="16.5" customHeight="1">
      <c r="B238" s="1"/>
      <c r="D238" s="2"/>
      <c r="H238" s="1"/>
      <c r="N238" s="1"/>
    </row>
    <row r="239" ht="16.5" customHeight="1">
      <c r="B239" s="1"/>
      <c r="D239" s="2"/>
      <c r="H239" s="1"/>
      <c r="N239" s="1"/>
    </row>
    <row r="240" ht="16.5" customHeight="1">
      <c r="B240" s="1"/>
      <c r="D240" s="2"/>
      <c r="H240" s="1"/>
      <c r="N240" s="1"/>
    </row>
    <row r="241" ht="16.5" customHeight="1">
      <c r="B241" s="1"/>
      <c r="D241" s="2"/>
      <c r="H241" s="1"/>
      <c r="N241" s="1"/>
    </row>
    <row r="242" ht="16.5" customHeight="1">
      <c r="B242" s="1"/>
      <c r="D242" s="2"/>
      <c r="H242" s="1"/>
      <c r="N242" s="1"/>
    </row>
    <row r="243" ht="16.5" customHeight="1">
      <c r="B243" s="1"/>
      <c r="D243" s="2"/>
      <c r="H243" s="1"/>
      <c r="N243" s="1"/>
    </row>
    <row r="244" ht="16.5" customHeight="1">
      <c r="B244" s="1"/>
      <c r="D244" s="2"/>
      <c r="H244" s="1"/>
      <c r="N244" s="1"/>
    </row>
    <row r="245" ht="16.5" customHeight="1">
      <c r="B245" s="1"/>
      <c r="D245" s="2"/>
      <c r="H245" s="1"/>
      <c r="N245" s="1"/>
    </row>
    <row r="246" ht="16.5" customHeight="1">
      <c r="B246" s="1"/>
      <c r="D246" s="2"/>
      <c r="H246" s="1"/>
      <c r="N246" s="1"/>
    </row>
    <row r="247" ht="16.5" customHeight="1">
      <c r="B247" s="1"/>
      <c r="D247" s="2"/>
      <c r="H247" s="1"/>
      <c r="N247" s="1"/>
    </row>
    <row r="248" ht="16.5" customHeight="1">
      <c r="B248" s="1"/>
      <c r="D248" s="2"/>
      <c r="H248" s="1"/>
      <c r="N248" s="1"/>
    </row>
    <row r="249" ht="16.5" customHeight="1">
      <c r="B249" s="1"/>
      <c r="D249" s="2"/>
      <c r="H249" s="1"/>
      <c r="N249" s="1"/>
    </row>
    <row r="250" ht="16.5" customHeight="1">
      <c r="B250" s="1"/>
      <c r="D250" s="2"/>
      <c r="H250" s="1"/>
      <c r="N250" s="1"/>
    </row>
    <row r="251" ht="16.5" customHeight="1">
      <c r="B251" s="1"/>
      <c r="D251" s="2"/>
      <c r="H251" s="1"/>
      <c r="N251" s="1"/>
    </row>
    <row r="252" ht="16.5" customHeight="1">
      <c r="B252" s="1"/>
      <c r="D252" s="2"/>
      <c r="H252" s="1"/>
      <c r="N252" s="1"/>
    </row>
    <row r="253" ht="16.5" customHeight="1">
      <c r="B253" s="1"/>
      <c r="D253" s="2"/>
      <c r="H253" s="1"/>
      <c r="N253" s="1"/>
    </row>
    <row r="254" ht="16.5" customHeight="1">
      <c r="B254" s="1"/>
      <c r="D254" s="2"/>
      <c r="H254" s="1"/>
      <c r="N254" s="1"/>
    </row>
    <row r="255" ht="16.5" customHeight="1">
      <c r="B255" s="1"/>
      <c r="D255" s="2"/>
      <c r="H255" s="1"/>
      <c r="N255" s="1"/>
    </row>
    <row r="256" ht="16.5" customHeight="1">
      <c r="B256" s="1"/>
      <c r="D256" s="2"/>
      <c r="H256" s="1"/>
      <c r="N256" s="1"/>
    </row>
    <row r="257" ht="16.5" customHeight="1">
      <c r="B257" s="1"/>
      <c r="D257" s="2"/>
      <c r="H257" s="1"/>
      <c r="N257" s="1"/>
    </row>
    <row r="258" ht="16.5" customHeight="1">
      <c r="B258" s="1"/>
      <c r="D258" s="2"/>
      <c r="H258" s="1"/>
      <c r="N258" s="1"/>
    </row>
    <row r="259" ht="16.5" customHeight="1">
      <c r="B259" s="1"/>
      <c r="D259" s="2"/>
      <c r="H259" s="1"/>
      <c r="N259" s="1"/>
    </row>
    <row r="260" ht="16.5" customHeight="1">
      <c r="B260" s="1"/>
      <c r="D260" s="2"/>
      <c r="H260" s="1"/>
      <c r="N260" s="1"/>
    </row>
    <row r="261" ht="16.5" customHeight="1">
      <c r="B261" s="1"/>
      <c r="D261" s="2"/>
      <c r="H261" s="1"/>
      <c r="N261" s="1"/>
    </row>
    <row r="262" ht="16.5" customHeight="1">
      <c r="B262" s="1"/>
      <c r="D262" s="2"/>
      <c r="H262" s="1"/>
      <c r="N262" s="1"/>
    </row>
    <row r="263" ht="16.5" customHeight="1">
      <c r="B263" s="1"/>
      <c r="D263" s="2"/>
      <c r="H263" s="1"/>
      <c r="N263" s="1"/>
    </row>
    <row r="264" ht="16.5" customHeight="1">
      <c r="B264" s="1"/>
      <c r="D264" s="2"/>
      <c r="H264" s="1"/>
      <c r="N264" s="1"/>
    </row>
    <row r="265" ht="16.5" customHeight="1">
      <c r="B265" s="1"/>
      <c r="D265" s="2"/>
      <c r="H265" s="1"/>
      <c r="N265" s="1"/>
    </row>
    <row r="266" ht="16.5" customHeight="1">
      <c r="B266" s="1"/>
      <c r="D266" s="2"/>
      <c r="H266" s="1"/>
      <c r="N266" s="1"/>
    </row>
    <row r="267" ht="16.5" customHeight="1">
      <c r="B267" s="1"/>
      <c r="D267" s="2"/>
      <c r="H267" s="1"/>
      <c r="N267" s="1"/>
    </row>
    <row r="268" ht="16.5" customHeight="1">
      <c r="B268" s="1"/>
      <c r="D268" s="2"/>
      <c r="H268" s="1"/>
      <c r="N268" s="1"/>
    </row>
    <row r="269" ht="16.5" customHeight="1">
      <c r="B269" s="1"/>
      <c r="D269" s="2"/>
      <c r="H269" s="1"/>
      <c r="N269" s="1"/>
    </row>
    <row r="270" ht="16.5" customHeight="1">
      <c r="B270" s="1"/>
      <c r="D270" s="2"/>
      <c r="H270" s="1"/>
      <c r="N270" s="1"/>
    </row>
    <row r="271" ht="16.5" customHeight="1">
      <c r="B271" s="1"/>
      <c r="D271" s="2"/>
      <c r="H271" s="1"/>
      <c r="N271" s="1"/>
    </row>
    <row r="272" ht="16.5" customHeight="1">
      <c r="B272" s="1"/>
      <c r="D272" s="2"/>
      <c r="H272" s="1"/>
      <c r="N272" s="1"/>
    </row>
    <row r="273" ht="16.5" customHeight="1">
      <c r="B273" s="1"/>
      <c r="D273" s="2"/>
      <c r="H273" s="1"/>
      <c r="N273" s="1"/>
    </row>
    <row r="274" ht="16.5" customHeight="1">
      <c r="B274" s="1"/>
      <c r="D274" s="2"/>
      <c r="H274" s="1"/>
      <c r="N274" s="1"/>
    </row>
    <row r="275" ht="16.5" customHeight="1">
      <c r="B275" s="1"/>
      <c r="D275" s="2"/>
      <c r="H275" s="1"/>
      <c r="N275" s="1"/>
    </row>
    <row r="276" ht="16.5" customHeight="1">
      <c r="B276" s="1"/>
      <c r="D276" s="2"/>
      <c r="H276" s="1"/>
      <c r="N276" s="1"/>
    </row>
    <row r="277" ht="16.5" customHeight="1">
      <c r="B277" s="1"/>
      <c r="D277" s="2"/>
      <c r="H277" s="1"/>
      <c r="N277" s="1"/>
    </row>
    <row r="278" ht="16.5" customHeight="1">
      <c r="B278" s="1"/>
      <c r="D278" s="2"/>
      <c r="H278" s="1"/>
      <c r="N278" s="1"/>
    </row>
    <row r="279" ht="16.5" customHeight="1">
      <c r="B279" s="1"/>
      <c r="D279" s="2"/>
      <c r="H279" s="1"/>
      <c r="N279" s="1"/>
    </row>
    <row r="280" ht="16.5" customHeight="1">
      <c r="B280" s="1"/>
      <c r="D280" s="2"/>
      <c r="H280" s="1"/>
      <c r="N280" s="1"/>
    </row>
    <row r="281" ht="16.5" customHeight="1">
      <c r="B281" s="1"/>
      <c r="D281" s="2"/>
      <c r="H281" s="1"/>
      <c r="N281" s="1"/>
    </row>
    <row r="282" ht="16.5" customHeight="1">
      <c r="B282" s="1"/>
      <c r="D282" s="2"/>
      <c r="H282" s="1"/>
      <c r="N282" s="1"/>
    </row>
    <row r="283" ht="16.5" customHeight="1">
      <c r="B283" s="1"/>
      <c r="D283" s="2"/>
      <c r="H283" s="1"/>
      <c r="N283" s="1"/>
    </row>
    <row r="284" ht="16.5" customHeight="1">
      <c r="B284" s="1"/>
      <c r="D284" s="2"/>
      <c r="H284" s="1"/>
      <c r="N284" s="1"/>
    </row>
    <row r="285" ht="16.5" customHeight="1">
      <c r="B285" s="1"/>
      <c r="D285" s="2"/>
      <c r="H285" s="1"/>
      <c r="N285" s="1"/>
    </row>
    <row r="286" ht="16.5" customHeight="1">
      <c r="B286" s="1"/>
      <c r="D286" s="2"/>
      <c r="H286" s="1"/>
      <c r="N286" s="1"/>
    </row>
    <row r="287" ht="16.5" customHeight="1">
      <c r="B287" s="1"/>
      <c r="D287" s="2"/>
      <c r="H287" s="1"/>
      <c r="N287" s="1"/>
    </row>
    <row r="288" ht="16.5" customHeight="1">
      <c r="B288" s="1"/>
      <c r="D288" s="2"/>
      <c r="H288" s="1"/>
      <c r="N288" s="1"/>
    </row>
    <row r="289" ht="16.5" customHeight="1">
      <c r="B289" s="1"/>
      <c r="D289" s="2"/>
      <c r="H289" s="1"/>
      <c r="N289" s="1"/>
    </row>
    <row r="290" ht="16.5" customHeight="1">
      <c r="B290" s="1"/>
      <c r="D290" s="2"/>
      <c r="H290" s="1"/>
      <c r="N290" s="1"/>
    </row>
    <row r="291" ht="16.5" customHeight="1">
      <c r="B291" s="1"/>
      <c r="D291" s="2"/>
      <c r="H291" s="1"/>
      <c r="N291" s="1"/>
    </row>
    <row r="292" ht="16.5" customHeight="1">
      <c r="B292" s="1"/>
      <c r="D292" s="2"/>
      <c r="H292" s="1"/>
      <c r="N292" s="1"/>
    </row>
    <row r="293" ht="16.5" customHeight="1">
      <c r="B293" s="1"/>
      <c r="D293" s="2"/>
      <c r="H293" s="1"/>
      <c r="N293" s="1"/>
    </row>
    <row r="294" ht="16.5" customHeight="1">
      <c r="B294" s="1"/>
      <c r="D294" s="2"/>
      <c r="H294" s="1"/>
      <c r="N294" s="1"/>
    </row>
    <row r="295" ht="16.5" customHeight="1">
      <c r="B295" s="1"/>
      <c r="D295" s="2"/>
      <c r="H295" s="1"/>
      <c r="N295" s="1"/>
    </row>
    <row r="296" ht="16.5" customHeight="1">
      <c r="B296" s="1"/>
      <c r="D296" s="2"/>
      <c r="H296" s="1"/>
      <c r="N296" s="1"/>
    </row>
    <row r="297" ht="16.5" customHeight="1">
      <c r="B297" s="1"/>
      <c r="D297" s="2"/>
      <c r="H297" s="1"/>
      <c r="N297" s="1"/>
    </row>
    <row r="298" ht="16.5" customHeight="1">
      <c r="B298" s="1"/>
      <c r="D298" s="2"/>
      <c r="H298" s="1"/>
      <c r="N298" s="1"/>
    </row>
    <row r="299" ht="16.5" customHeight="1">
      <c r="B299" s="1"/>
      <c r="D299" s="2"/>
      <c r="H299" s="1"/>
      <c r="N299" s="1"/>
    </row>
    <row r="300" ht="16.5" customHeight="1">
      <c r="B300" s="1"/>
      <c r="D300" s="2"/>
      <c r="H300" s="1"/>
      <c r="N300" s="1"/>
    </row>
    <row r="301" ht="16.5" customHeight="1">
      <c r="B301" s="1"/>
      <c r="D301" s="2"/>
      <c r="H301" s="1"/>
      <c r="N301" s="1"/>
    </row>
    <row r="302" ht="16.5" customHeight="1">
      <c r="B302" s="1"/>
      <c r="D302" s="2"/>
      <c r="H302" s="1"/>
      <c r="N302" s="1"/>
    </row>
    <row r="303" ht="16.5" customHeight="1">
      <c r="B303" s="1"/>
      <c r="D303" s="2"/>
      <c r="H303" s="1"/>
      <c r="N303" s="1"/>
    </row>
    <row r="304" ht="16.5" customHeight="1">
      <c r="B304" s="1"/>
      <c r="D304" s="2"/>
      <c r="H304" s="1"/>
      <c r="N304" s="1"/>
    </row>
    <row r="305" ht="16.5" customHeight="1">
      <c r="B305" s="1"/>
      <c r="D305" s="2"/>
      <c r="H305" s="1"/>
      <c r="N305" s="1"/>
    </row>
    <row r="306" ht="16.5" customHeight="1">
      <c r="B306" s="1"/>
      <c r="D306" s="2"/>
      <c r="H306" s="1"/>
      <c r="N306" s="1"/>
    </row>
    <row r="307" ht="16.5" customHeight="1">
      <c r="B307" s="1"/>
      <c r="D307" s="2"/>
      <c r="H307" s="1"/>
      <c r="N307" s="1"/>
    </row>
    <row r="308" ht="16.5" customHeight="1">
      <c r="B308" s="1"/>
      <c r="D308" s="2"/>
      <c r="H308" s="1"/>
      <c r="N308" s="1"/>
    </row>
    <row r="309" ht="16.5" customHeight="1">
      <c r="B309" s="1"/>
      <c r="D309" s="2"/>
      <c r="H309" s="1"/>
      <c r="N309" s="1"/>
    </row>
    <row r="310" ht="16.5" customHeight="1">
      <c r="B310" s="1"/>
      <c r="D310" s="2"/>
      <c r="H310" s="1"/>
      <c r="N310" s="1"/>
    </row>
    <row r="311" ht="16.5" customHeight="1">
      <c r="B311" s="1"/>
      <c r="D311" s="2"/>
      <c r="H311" s="1"/>
      <c r="N311" s="1"/>
    </row>
    <row r="312" ht="16.5" customHeight="1">
      <c r="B312" s="1"/>
      <c r="D312" s="2"/>
      <c r="H312" s="1"/>
      <c r="N312" s="1"/>
    </row>
    <row r="313" ht="16.5" customHeight="1">
      <c r="B313" s="1"/>
      <c r="D313" s="2"/>
      <c r="H313" s="1"/>
      <c r="N313" s="1"/>
    </row>
    <row r="314" ht="16.5" customHeight="1">
      <c r="B314" s="1"/>
      <c r="D314" s="2"/>
      <c r="H314" s="1"/>
      <c r="N314" s="1"/>
    </row>
    <row r="315" ht="16.5" customHeight="1">
      <c r="B315" s="1"/>
      <c r="D315" s="2"/>
      <c r="H315" s="1"/>
      <c r="N315" s="1"/>
    </row>
    <row r="316" ht="16.5" customHeight="1">
      <c r="B316" s="1"/>
      <c r="D316" s="2"/>
      <c r="H316" s="1"/>
      <c r="N316" s="1"/>
    </row>
    <row r="317" ht="16.5" customHeight="1">
      <c r="B317" s="1"/>
      <c r="D317" s="2"/>
      <c r="H317" s="1"/>
      <c r="N317" s="1"/>
    </row>
    <row r="318" ht="16.5" customHeight="1">
      <c r="B318" s="1"/>
      <c r="D318" s="2"/>
      <c r="H318" s="1"/>
      <c r="N318" s="1"/>
    </row>
    <row r="319" ht="16.5" customHeight="1">
      <c r="B319" s="1"/>
      <c r="D319" s="2"/>
      <c r="H319" s="1"/>
      <c r="N319" s="1"/>
    </row>
    <row r="320" ht="16.5" customHeight="1">
      <c r="B320" s="1"/>
      <c r="D320" s="2"/>
      <c r="H320" s="1"/>
      <c r="N320" s="1"/>
    </row>
    <row r="321" ht="16.5" customHeight="1">
      <c r="B321" s="1"/>
      <c r="D321" s="2"/>
      <c r="H321" s="1"/>
      <c r="N321" s="1"/>
    </row>
    <row r="322" ht="16.5" customHeight="1">
      <c r="B322" s="1"/>
      <c r="D322" s="2"/>
      <c r="H322" s="1"/>
      <c r="N322" s="1"/>
    </row>
    <row r="323" ht="16.5" customHeight="1">
      <c r="B323" s="1"/>
      <c r="D323" s="2"/>
      <c r="H323" s="1"/>
      <c r="N323" s="1"/>
    </row>
    <row r="324" ht="16.5" customHeight="1">
      <c r="B324" s="1"/>
      <c r="D324" s="2"/>
      <c r="H324" s="1"/>
      <c r="N324" s="1"/>
    </row>
    <row r="325" ht="16.5" customHeight="1">
      <c r="B325" s="1"/>
      <c r="D325" s="2"/>
      <c r="H325" s="1"/>
      <c r="N325" s="1"/>
    </row>
    <row r="326" ht="16.5" customHeight="1">
      <c r="B326" s="1"/>
      <c r="D326" s="2"/>
      <c r="H326" s="1"/>
      <c r="N326" s="1"/>
    </row>
    <row r="327" ht="16.5" customHeight="1">
      <c r="B327" s="1"/>
      <c r="D327" s="2"/>
      <c r="H327" s="1"/>
      <c r="N327" s="1"/>
    </row>
    <row r="328" ht="16.5" customHeight="1">
      <c r="B328" s="1"/>
      <c r="D328" s="2"/>
      <c r="H328" s="1"/>
      <c r="N328" s="1"/>
    </row>
    <row r="329" ht="16.5" customHeight="1">
      <c r="B329" s="1"/>
      <c r="D329" s="2"/>
      <c r="H329" s="1"/>
      <c r="N329" s="1"/>
    </row>
    <row r="330" ht="16.5" customHeight="1">
      <c r="B330" s="1"/>
      <c r="D330" s="2"/>
      <c r="H330" s="1"/>
      <c r="N330" s="1"/>
    </row>
    <row r="331" ht="16.5" customHeight="1">
      <c r="B331" s="1"/>
      <c r="D331" s="2"/>
      <c r="H331" s="1"/>
      <c r="N331" s="1"/>
    </row>
    <row r="332" ht="16.5" customHeight="1">
      <c r="B332" s="1"/>
      <c r="D332" s="2"/>
      <c r="H332" s="1"/>
      <c r="N332" s="1"/>
    </row>
    <row r="333" ht="16.5" customHeight="1">
      <c r="B333" s="1"/>
      <c r="D333" s="2"/>
      <c r="H333" s="1"/>
      <c r="N333" s="1"/>
    </row>
    <row r="334" ht="16.5" customHeight="1">
      <c r="B334" s="1"/>
      <c r="D334" s="2"/>
      <c r="H334" s="1"/>
      <c r="N334" s="1"/>
    </row>
    <row r="335" ht="16.5" customHeight="1">
      <c r="B335" s="1"/>
      <c r="D335" s="2"/>
      <c r="H335" s="1"/>
      <c r="N335" s="1"/>
    </row>
    <row r="336" ht="16.5" customHeight="1">
      <c r="B336" s="1"/>
      <c r="D336" s="2"/>
      <c r="H336" s="1"/>
      <c r="N336" s="1"/>
    </row>
    <row r="337" ht="16.5" customHeight="1">
      <c r="B337" s="1"/>
      <c r="D337" s="2"/>
      <c r="H337" s="1"/>
      <c r="N337" s="1"/>
    </row>
    <row r="338" ht="16.5" customHeight="1">
      <c r="B338" s="1"/>
      <c r="D338" s="2"/>
      <c r="H338" s="1"/>
      <c r="N338" s="1"/>
    </row>
    <row r="339" ht="16.5" customHeight="1">
      <c r="B339" s="1"/>
      <c r="D339" s="2"/>
      <c r="H339" s="1"/>
      <c r="N339" s="1"/>
    </row>
    <row r="340" ht="16.5" customHeight="1">
      <c r="B340" s="1"/>
      <c r="D340" s="2"/>
      <c r="H340" s="1"/>
      <c r="N340" s="1"/>
    </row>
    <row r="341" ht="16.5" customHeight="1">
      <c r="B341" s="1"/>
      <c r="D341" s="2"/>
      <c r="H341" s="1"/>
      <c r="N341" s="1"/>
    </row>
    <row r="342" ht="16.5" customHeight="1">
      <c r="B342" s="1"/>
      <c r="D342" s="2"/>
      <c r="H342" s="1"/>
      <c r="N342" s="1"/>
    </row>
    <row r="343" ht="16.5" customHeight="1">
      <c r="B343" s="1"/>
      <c r="D343" s="2"/>
      <c r="H343" s="1"/>
      <c r="N343" s="1"/>
    </row>
    <row r="344" ht="16.5" customHeight="1">
      <c r="B344" s="1"/>
      <c r="D344" s="2"/>
      <c r="H344" s="1"/>
      <c r="N344" s="1"/>
    </row>
    <row r="345" ht="16.5" customHeight="1">
      <c r="B345" s="1"/>
      <c r="D345" s="2"/>
      <c r="H345" s="1"/>
      <c r="N345" s="1"/>
    </row>
    <row r="346" ht="16.5" customHeight="1">
      <c r="B346" s="1"/>
      <c r="D346" s="2"/>
      <c r="H346" s="1"/>
      <c r="N346" s="1"/>
    </row>
    <row r="347" ht="16.5" customHeight="1">
      <c r="B347" s="1"/>
      <c r="D347" s="2"/>
      <c r="H347" s="1"/>
      <c r="N347" s="1"/>
    </row>
    <row r="348" ht="16.5" customHeight="1">
      <c r="B348" s="1"/>
      <c r="D348" s="2"/>
      <c r="H348" s="1"/>
      <c r="N348" s="1"/>
    </row>
    <row r="349" ht="16.5" customHeight="1">
      <c r="B349" s="1"/>
      <c r="D349" s="2"/>
      <c r="H349" s="1"/>
      <c r="N349" s="1"/>
    </row>
    <row r="350" ht="16.5" customHeight="1">
      <c r="B350" s="1"/>
      <c r="D350" s="2"/>
      <c r="H350" s="1"/>
      <c r="N350" s="1"/>
    </row>
    <row r="351" ht="16.5" customHeight="1">
      <c r="B351" s="1"/>
      <c r="D351" s="2"/>
      <c r="H351" s="1"/>
      <c r="N351" s="1"/>
    </row>
    <row r="352" ht="16.5" customHeight="1">
      <c r="B352" s="1"/>
      <c r="D352" s="2"/>
      <c r="H352" s="1"/>
      <c r="N352" s="1"/>
    </row>
    <row r="353" ht="16.5" customHeight="1">
      <c r="B353" s="1"/>
      <c r="D353" s="2"/>
      <c r="H353" s="1"/>
      <c r="N353" s="1"/>
    </row>
    <row r="354" ht="16.5" customHeight="1">
      <c r="B354" s="1"/>
      <c r="D354" s="2"/>
      <c r="H354" s="1"/>
      <c r="N354" s="1"/>
    </row>
    <row r="355" ht="16.5" customHeight="1">
      <c r="B355" s="1"/>
      <c r="D355" s="2"/>
      <c r="H355" s="1"/>
      <c r="N355" s="1"/>
    </row>
    <row r="356" ht="16.5" customHeight="1">
      <c r="B356" s="1"/>
      <c r="D356" s="2"/>
      <c r="H356" s="1"/>
      <c r="N356" s="1"/>
    </row>
    <row r="357" ht="16.5" customHeight="1">
      <c r="B357" s="1"/>
      <c r="D357" s="2"/>
      <c r="H357" s="1"/>
      <c r="N357" s="1"/>
    </row>
    <row r="358" ht="16.5" customHeight="1">
      <c r="B358" s="1"/>
      <c r="D358" s="2"/>
      <c r="H358" s="1"/>
      <c r="N358" s="1"/>
    </row>
    <row r="359" ht="16.5" customHeight="1">
      <c r="B359" s="1"/>
      <c r="D359" s="2"/>
      <c r="H359" s="1"/>
      <c r="N359" s="1"/>
    </row>
    <row r="360" ht="16.5" customHeight="1">
      <c r="B360" s="1"/>
      <c r="D360" s="2"/>
      <c r="H360" s="1"/>
      <c r="N360" s="1"/>
    </row>
    <row r="361" ht="16.5" customHeight="1">
      <c r="B361" s="1"/>
      <c r="D361" s="2"/>
      <c r="H361" s="1"/>
      <c r="N361" s="1"/>
    </row>
    <row r="362" ht="16.5" customHeight="1">
      <c r="B362" s="1"/>
      <c r="D362" s="2"/>
      <c r="H362" s="1"/>
      <c r="N362" s="1"/>
    </row>
    <row r="363" ht="16.5" customHeight="1">
      <c r="B363" s="1"/>
      <c r="D363" s="2"/>
      <c r="H363" s="1"/>
      <c r="N363" s="1"/>
    </row>
    <row r="364" ht="16.5" customHeight="1">
      <c r="B364" s="1"/>
      <c r="D364" s="2"/>
      <c r="H364" s="1"/>
      <c r="N364" s="1"/>
    </row>
    <row r="365" ht="16.5" customHeight="1">
      <c r="B365" s="1"/>
      <c r="D365" s="2"/>
      <c r="H365" s="1"/>
      <c r="N365" s="1"/>
    </row>
    <row r="366" ht="16.5" customHeight="1">
      <c r="B366" s="1"/>
      <c r="D366" s="2"/>
      <c r="H366" s="1"/>
      <c r="N366" s="1"/>
    </row>
    <row r="367" ht="16.5" customHeight="1">
      <c r="B367" s="1"/>
      <c r="D367" s="2"/>
      <c r="H367" s="1"/>
      <c r="N367" s="1"/>
    </row>
    <row r="368" ht="16.5" customHeight="1">
      <c r="B368" s="1"/>
      <c r="D368" s="2"/>
      <c r="H368" s="1"/>
      <c r="N368" s="1"/>
    </row>
    <row r="369" ht="16.5" customHeight="1">
      <c r="B369" s="1"/>
      <c r="D369" s="2"/>
      <c r="H369" s="1"/>
      <c r="N369" s="1"/>
    </row>
    <row r="370" ht="16.5" customHeight="1">
      <c r="B370" s="1"/>
      <c r="D370" s="2"/>
      <c r="H370" s="1"/>
      <c r="N370" s="1"/>
    </row>
    <row r="371" ht="16.5" customHeight="1">
      <c r="B371" s="1"/>
      <c r="D371" s="2"/>
      <c r="H371" s="1"/>
      <c r="N371" s="1"/>
    </row>
    <row r="372" ht="16.5" customHeight="1">
      <c r="B372" s="1"/>
      <c r="D372" s="2"/>
      <c r="H372" s="1"/>
      <c r="N372" s="1"/>
    </row>
    <row r="373" ht="16.5" customHeight="1">
      <c r="B373" s="1"/>
      <c r="D373" s="2"/>
      <c r="H373" s="1"/>
      <c r="N373" s="1"/>
    </row>
    <row r="374" ht="16.5" customHeight="1">
      <c r="B374" s="1"/>
      <c r="D374" s="2"/>
      <c r="H374" s="1"/>
      <c r="N374" s="1"/>
    </row>
    <row r="375" ht="16.5" customHeight="1">
      <c r="B375" s="1"/>
      <c r="D375" s="2"/>
      <c r="H375" s="1"/>
      <c r="N375" s="1"/>
    </row>
    <row r="376" ht="16.5" customHeight="1">
      <c r="B376" s="1"/>
      <c r="D376" s="2"/>
      <c r="H376" s="1"/>
      <c r="N376" s="1"/>
    </row>
    <row r="377" ht="16.5" customHeight="1">
      <c r="B377" s="1"/>
      <c r="D377" s="2"/>
      <c r="H377" s="1"/>
      <c r="N377" s="1"/>
    </row>
    <row r="378" ht="16.5" customHeight="1">
      <c r="B378" s="1"/>
      <c r="D378" s="2"/>
      <c r="H378" s="1"/>
      <c r="N378" s="1"/>
    </row>
    <row r="379" ht="16.5" customHeight="1">
      <c r="B379" s="1"/>
      <c r="D379" s="2"/>
      <c r="H379" s="1"/>
      <c r="N379" s="1"/>
    </row>
    <row r="380" ht="16.5" customHeight="1">
      <c r="B380" s="1"/>
      <c r="D380" s="2"/>
      <c r="H380" s="1"/>
      <c r="N380" s="1"/>
    </row>
    <row r="381" ht="16.5" customHeight="1">
      <c r="B381" s="1"/>
      <c r="D381" s="2"/>
      <c r="H381" s="1"/>
      <c r="N381" s="1"/>
    </row>
    <row r="382" ht="16.5" customHeight="1">
      <c r="B382" s="1"/>
      <c r="D382" s="2"/>
      <c r="H382" s="1"/>
      <c r="N382" s="1"/>
    </row>
    <row r="383" ht="16.5" customHeight="1">
      <c r="B383" s="1"/>
      <c r="D383" s="2"/>
      <c r="H383" s="1"/>
      <c r="N383" s="1"/>
    </row>
    <row r="384" ht="16.5" customHeight="1">
      <c r="B384" s="1"/>
      <c r="D384" s="2"/>
      <c r="H384" s="1"/>
      <c r="N384" s="1"/>
    </row>
    <row r="385" ht="16.5" customHeight="1">
      <c r="B385" s="1"/>
      <c r="D385" s="2"/>
      <c r="H385" s="1"/>
      <c r="N385" s="1"/>
    </row>
    <row r="386" ht="16.5" customHeight="1">
      <c r="B386" s="1"/>
      <c r="D386" s="2"/>
      <c r="H386" s="1"/>
      <c r="N386" s="1"/>
    </row>
    <row r="387" ht="16.5" customHeight="1">
      <c r="B387" s="1"/>
      <c r="D387" s="2"/>
      <c r="H387" s="1"/>
      <c r="N387" s="1"/>
    </row>
    <row r="388" ht="16.5" customHeight="1">
      <c r="B388" s="1"/>
      <c r="D388" s="2"/>
      <c r="H388" s="1"/>
      <c r="N388" s="1"/>
    </row>
    <row r="389" ht="16.5" customHeight="1">
      <c r="B389" s="1"/>
      <c r="D389" s="2"/>
      <c r="H389" s="1"/>
      <c r="N389" s="1"/>
    </row>
    <row r="390" ht="16.5" customHeight="1">
      <c r="B390" s="1"/>
      <c r="D390" s="2"/>
      <c r="H390" s="1"/>
      <c r="N390" s="1"/>
    </row>
    <row r="391" ht="16.5" customHeight="1">
      <c r="B391" s="1"/>
      <c r="D391" s="2"/>
      <c r="H391" s="1"/>
      <c r="N391" s="1"/>
    </row>
    <row r="392" ht="16.5" customHeight="1">
      <c r="B392" s="1"/>
      <c r="D392" s="2"/>
      <c r="H392" s="1"/>
      <c r="N392" s="1"/>
    </row>
    <row r="393" ht="16.5" customHeight="1">
      <c r="B393" s="1"/>
      <c r="D393" s="2"/>
      <c r="H393" s="1"/>
      <c r="N393" s="1"/>
    </row>
    <row r="394" ht="16.5" customHeight="1">
      <c r="B394" s="1"/>
      <c r="D394" s="2"/>
      <c r="H394" s="1"/>
      <c r="N394" s="1"/>
    </row>
    <row r="395" ht="16.5" customHeight="1">
      <c r="B395" s="1"/>
      <c r="D395" s="2"/>
      <c r="H395" s="1"/>
      <c r="N395" s="1"/>
    </row>
    <row r="396" ht="16.5" customHeight="1">
      <c r="B396" s="1"/>
      <c r="D396" s="2"/>
      <c r="H396" s="1"/>
      <c r="N396" s="1"/>
    </row>
    <row r="397" ht="16.5" customHeight="1">
      <c r="B397" s="1"/>
      <c r="D397" s="2"/>
      <c r="H397" s="1"/>
      <c r="N397" s="1"/>
    </row>
    <row r="398" ht="16.5" customHeight="1">
      <c r="B398" s="1"/>
      <c r="D398" s="2"/>
      <c r="H398" s="1"/>
      <c r="N398" s="1"/>
    </row>
    <row r="399" ht="16.5" customHeight="1">
      <c r="B399" s="1"/>
      <c r="D399" s="2"/>
      <c r="H399" s="1"/>
      <c r="N399" s="1"/>
    </row>
    <row r="400" ht="16.5" customHeight="1">
      <c r="B400" s="1"/>
      <c r="D400" s="2"/>
      <c r="H400" s="1"/>
      <c r="N400" s="1"/>
    </row>
    <row r="401" ht="16.5" customHeight="1">
      <c r="B401" s="1"/>
      <c r="D401" s="2"/>
      <c r="H401" s="1"/>
      <c r="N401" s="1"/>
    </row>
    <row r="402" ht="16.5" customHeight="1">
      <c r="B402" s="1"/>
      <c r="D402" s="2"/>
      <c r="H402" s="1"/>
      <c r="N402" s="1"/>
    </row>
    <row r="403" ht="16.5" customHeight="1">
      <c r="B403" s="1"/>
      <c r="D403" s="2"/>
      <c r="H403" s="1"/>
      <c r="N403" s="1"/>
    </row>
    <row r="404" ht="16.5" customHeight="1">
      <c r="B404" s="1"/>
      <c r="D404" s="2"/>
      <c r="H404" s="1"/>
      <c r="N404" s="1"/>
    </row>
    <row r="405" ht="16.5" customHeight="1">
      <c r="B405" s="1"/>
      <c r="D405" s="2"/>
      <c r="H405" s="1"/>
      <c r="N405" s="1"/>
    </row>
    <row r="406" ht="16.5" customHeight="1">
      <c r="B406" s="1"/>
      <c r="D406" s="2"/>
      <c r="H406" s="1"/>
      <c r="N406" s="1"/>
    </row>
    <row r="407" ht="16.5" customHeight="1">
      <c r="B407" s="1"/>
      <c r="D407" s="2"/>
      <c r="H407" s="1"/>
      <c r="N407" s="1"/>
    </row>
    <row r="408" ht="16.5" customHeight="1">
      <c r="B408" s="1"/>
      <c r="D408" s="2"/>
      <c r="H408" s="1"/>
      <c r="N408" s="1"/>
    </row>
    <row r="409" ht="16.5" customHeight="1">
      <c r="B409" s="1"/>
      <c r="D409" s="2"/>
      <c r="H409" s="1"/>
      <c r="N409" s="1"/>
    </row>
    <row r="410" ht="16.5" customHeight="1">
      <c r="B410" s="1"/>
      <c r="D410" s="2"/>
      <c r="H410" s="1"/>
      <c r="N410" s="1"/>
    </row>
    <row r="411" ht="16.5" customHeight="1">
      <c r="B411" s="1"/>
      <c r="D411" s="2"/>
      <c r="H411" s="1"/>
      <c r="N411" s="1"/>
    </row>
    <row r="412" ht="16.5" customHeight="1">
      <c r="B412" s="1"/>
      <c r="D412" s="2"/>
      <c r="H412" s="1"/>
      <c r="N412" s="1"/>
    </row>
    <row r="413" ht="16.5" customHeight="1">
      <c r="B413" s="1"/>
      <c r="D413" s="2"/>
      <c r="H413" s="1"/>
      <c r="N413" s="1"/>
    </row>
    <row r="414" ht="16.5" customHeight="1">
      <c r="B414" s="1"/>
      <c r="D414" s="2"/>
      <c r="H414" s="1"/>
      <c r="N414" s="1"/>
    </row>
    <row r="415" ht="16.5" customHeight="1">
      <c r="B415" s="1"/>
      <c r="D415" s="2"/>
      <c r="H415" s="1"/>
      <c r="N415" s="1"/>
    </row>
    <row r="416" ht="16.5" customHeight="1">
      <c r="B416" s="1"/>
      <c r="D416" s="2"/>
      <c r="H416" s="1"/>
      <c r="N416" s="1"/>
    </row>
    <row r="417" ht="16.5" customHeight="1">
      <c r="B417" s="1"/>
      <c r="D417" s="2"/>
      <c r="H417" s="1"/>
      <c r="N417" s="1"/>
    </row>
    <row r="418" ht="16.5" customHeight="1">
      <c r="B418" s="1"/>
      <c r="D418" s="2"/>
      <c r="H418" s="1"/>
      <c r="N418" s="1"/>
    </row>
    <row r="419" ht="16.5" customHeight="1">
      <c r="B419" s="1"/>
      <c r="D419" s="2"/>
      <c r="H419" s="1"/>
      <c r="N419" s="1"/>
    </row>
    <row r="420" ht="16.5" customHeight="1">
      <c r="B420" s="1"/>
      <c r="D420" s="2"/>
      <c r="H420" s="1"/>
      <c r="N420" s="1"/>
    </row>
    <row r="421" ht="16.5" customHeight="1">
      <c r="B421" s="1"/>
      <c r="D421" s="2"/>
      <c r="H421" s="1"/>
      <c r="N421" s="1"/>
    </row>
    <row r="422" ht="16.5" customHeight="1">
      <c r="B422" s="1"/>
      <c r="D422" s="2"/>
      <c r="H422" s="1"/>
      <c r="N422" s="1"/>
    </row>
    <row r="423" ht="16.5" customHeight="1">
      <c r="B423" s="1"/>
      <c r="D423" s="2"/>
      <c r="H423" s="1"/>
      <c r="N423" s="1"/>
    </row>
    <row r="424" ht="16.5" customHeight="1">
      <c r="B424" s="1"/>
      <c r="D424" s="2"/>
      <c r="H424" s="1"/>
      <c r="N424" s="1"/>
    </row>
    <row r="425" ht="16.5" customHeight="1">
      <c r="B425" s="1"/>
      <c r="D425" s="2"/>
      <c r="H425" s="1"/>
      <c r="N425" s="1"/>
    </row>
    <row r="426" ht="16.5" customHeight="1">
      <c r="B426" s="1"/>
      <c r="D426" s="2"/>
      <c r="H426" s="1"/>
      <c r="N426" s="1"/>
    </row>
    <row r="427" ht="16.5" customHeight="1">
      <c r="B427" s="1"/>
      <c r="D427" s="2"/>
      <c r="H427" s="1"/>
      <c r="N427" s="1"/>
    </row>
    <row r="428" ht="16.5" customHeight="1">
      <c r="B428" s="1"/>
      <c r="D428" s="2"/>
      <c r="H428" s="1"/>
      <c r="N428" s="1"/>
    </row>
    <row r="429" ht="16.5" customHeight="1">
      <c r="B429" s="1"/>
      <c r="D429" s="2"/>
      <c r="H429" s="1"/>
      <c r="N429" s="1"/>
    </row>
    <row r="430" ht="16.5" customHeight="1">
      <c r="B430" s="1"/>
      <c r="D430" s="2"/>
      <c r="H430" s="1"/>
      <c r="N430" s="1"/>
    </row>
    <row r="431" ht="16.5" customHeight="1">
      <c r="B431" s="1"/>
      <c r="D431" s="2"/>
      <c r="H431" s="1"/>
      <c r="N431" s="1"/>
    </row>
    <row r="432" ht="16.5" customHeight="1">
      <c r="B432" s="1"/>
      <c r="D432" s="2"/>
      <c r="H432" s="1"/>
      <c r="N432" s="1"/>
    </row>
    <row r="433" ht="16.5" customHeight="1">
      <c r="B433" s="1"/>
      <c r="D433" s="2"/>
      <c r="H433" s="1"/>
      <c r="N433" s="1"/>
    </row>
    <row r="434" ht="16.5" customHeight="1">
      <c r="B434" s="1"/>
      <c r="D434" s="2"/>
      <c r="H434" s="1"/>
      <c r="N434" s="1"/>
    </row>
    <row r="435" ht="16.5" customHeight="1">
      <c r="B435" s="1"/>
      <c r="D435" s="2"/>
      <c r="H435" s="1"/>
      <c r="N435" s="1"/>
    </row>
    <row r="436" ht="16.5" customHeight="1">
      <c r="B436" s="1"/>
      <c r="D436" s="2"/>
      <c r="H436" s="1"/>
      <c r="N436" s="1"/>
    </row>
    <row r="437" ht="16.5" customHeight="1">
      <c r="B437" s="1"/>
      <c r="D437" s="2"/>
      <c r="H437" s="1"/>
      <c r="N437" s="1"/>
    </row>
    <row r="438" ht="16.5" customHeight="1">
      <c r="B438" s="1"/>
      <c r="D438" s="2"/>
      <c r="H438" s="1"/>
      <c r="N438" s="1"/>
    </row>
    <row r="439" ht="16.5" customHeight="1">
      <c r="B439" s="1"/>
      <c r="D439" s="2"/>
      <c r="H439" s="1"/>
      <c r="N439" s="1"/>
    </row>
    <row r="440" ht="16.5" customHeight="1">
      <c r="B440" s="1"/>
      <c r="D440" s="2"/>
      <c r="H440" s="1"/>
      <c r="N440" s="1"/>
    </row>
    <row r="441" ht="16.5" customHeight="1">
      <c r="B441" s="1"/>
      <c r="D441" s="2"/>
      <c r="H441" s="1"/>
      <c r="N441" s="1"/>
    </row>
    <row r="442" ht="16.5" customHeight="1">
      <c r="B442" s="1"/>
      <c r="D442" s="2"/>
      <c r="H442" s="1"/>
      <c r="N442" s="1"/>
    </row>
    <row r="443" ht="16.5" customHeight="1">
      <c r="B443" s="1"/>
      <c r="D443" s="2"/>
      <c r="H443" s="1"/>
      <c r="N443" s="1"/>
    </row>
    <row r="444" ht="16.5" customHeight="1">
      <c r="B444" s="1"/>
      <c r="D444" s="2"/>
      <c r="H444" s="1"/>
      <c r="N444" s="1"/>
    </row>
    <row r="445" ht="16.5" customHeight="1">
      <c r="B445" s="1"/>
      <c r="D445" s="2"/>
      <c r="H445" s="1"/>
      <c r="N445" s="1"/>
    </row>
    <row r="446" ht="16.5" customHeight="1">
      <c r="B446" s="1"/>
      <c r="D446" s="2"/>
      <c r="H446" s="1"/>
      <c r="N446" s="1"/>
    </row>
    <row r="447" ht="16.5" customHeight="1">
      <c r="B447" s="1"/>
      <c r="D447" s="2"/>
      <c r="H447" s="1"/>
      <c r="N447" s="1"/>
    </row>
    <row r="448" ht="16.5" customHeight="1">
      <c r="B448" s="1"/>
      <c r="D448" s="2"/>
      <c r="H448" s="1"/>
      <c r="N448" s="1"/>
    </row>
    <row r="449" ht="16.5" customHeight="1">
      <c r="B449" s="1"/>
      <c r="D449" s="2"/>
      <c r="H449" s="1"/>
      <c r="N449" s="1"/>
    </row>
    <row r="450" ht="16.5" customHeight="1">
      <c r="B450" s="1"/>
      <c r="D450" s="2"/>
      <c r="H450" s="1"/>
      <c r="N450" s="1"/>
    </row>
    <row r="451" ht="16.5" customHeight="1">
      <c r="B451" s="1"/>
      <c r="D451" s="2"/>
      <c r="H451" s="1"/>
      <c r="N451" s="1"/>
    </row>
    <row r="452" ht="16.5" customHeight="1">
      <c r="B452" s="1"/>
      <c r="D452" s="2"/>
      <c r="H452" s="1"/>
      <c r="N452" s="1"/>
    </row>
    <row r="453" ht="16.5" customHeight="1">
      <c r="B453" s="1"/>
      <c r="D453" s="2"/>
      <c r="H453" s="1"/>
      <c r="N453" s="1"/>
    </row>
    <row r="454" ht="16.5" customHeight="1">
      <c r="B454" s="1"/>
      <c r="D454" s="2"/>
      <c r="H454" s="1"/>
      <c r="N454" s="1"/>
    </row>
    <row r="455" ht="16.5" customHeight="1">
      <c r="B455" s="1"/>
      <c r="D455" s="2"/>
      <c r="H455" s="1"/>
      <c r="N455" s="1"/>
    </row>
    <row r="456" ht="16.5" customHeight="1">
      <c r="B456" s="1"/>
      <c r="D456" s="2"/>
      <c r="H456" s="1"/>
      <c r="N456" s="1"/>
    </row>
    <row r="457" ht="16.5" customHeight="1">
      <c r="B457" s="1"/>
      <c r="D457" s="2"/>
      <c r="H457" s="1"/>
      <c r="N457" s="1"/>
    </row>
    <row r="458" ht="16.5" customHeight="1">
      <c r="B458" s="1"/>
      <c r="D458" s="2"/>
      <c r="H458" s="1"/>
      <c r="N458" s="1"/>
    </row>
    <row r="459" ht="16.5" customHeight="1">
      <c r="B459" s="1"/>
      <c r="D459" s="2"/>
      <c r="H459" s="1"/>
      <c r="N459" s="1"/>
    </row>
    <row r="460" ht="16.5" customHeight="1">
      <c r="B460" s="1"/>
      <c r="D460" s="2"/>
      <c r="H460" s="1"/>
      <c r="N460" s="1"/>
    </row>
    <row r="461" ht="16.5" customHeight="1">
      <c r="B461" s="1"/>
      <c r="D461" s="2"/>
      <c r="H461" s="1"/>
      <c r="N461" s="1"/>
    </row>
    <row r="462" ht="16.5" customHeight="1">
      <c r="B462" s="1"/>
      <c r="D462" s="2"/>
      <c r="H462" s="1"/>
      <c r="N462" s="1"/>
    </row>
    <row r="463" ht="16.5" customHeight="1">
      <c r="B463" s="1"/>
      <c r="D463" s="2"/>
      <c r="H463" s="1"/>
      <c r="N463" s="1"/>
    </row>
    <row r="464" ht="16.5" customHeight="1">
      <c r="B464" s="1"/>
      <c r="D464" s="2"/>
      <c r="H464" s="1"/>
      <c r="N464" s="1"/>
    </row>
    <row r="465" ht="16.5" customHeight="1">
      <c r="B465" s="1"/>
      <c r="D465" s="2"/>
      <c r="H465" s="1"/>
      <c r="N465" s="1"/>
    </row>
    <row r="466" ht="16.5" customHeight="1">
      <c r="B466" s="1"/>
      <c r="D466" s="2"/>
      <c r="H466" s="1"/>
      <c r="N466" s="1"/>
    </row>
    <row r="467" ht="16.5" customHeight="1">
      <c r="B467" s="1"/>
      <c r="D467" s="2"/>
      <c r="H467" s="1"/>
      <c r="N467" s="1"/>
    </row>
    <row r="468" ht="16.5" customHeight="1">
      <c r="B468" s="1"/>
      <c r="D468" s="2"/>
      <c r="H468" s="1"/>
      <c r="N468" s="1"/>
    </row>
    <row r="469" ht="16.5" customHeight="1">
      <c r="B469" s="1"/>
      <c r="D469" s="2"/>
      <c r="H469" s="1"/>
      <c r="N469" s="1"/>
    </row>
    <row r="470" ht="16.5" customHeight="1">
      <c r="B470" s="1"/>
      <c r="D470" s="2"/>
      <c r="H470" s="1"/>
      <c r="N470" s="1"/>
    </row>
    <row r="471" ht="16.5" customHeight="1">
      <c r="B471" s="1"/>
      <c r="D471" s="2"/>
      <c r="H471" s="1"/>
      <c r="N471" s="1"/>
    </row>
    <row r="472" ht="16.5" customHeight="1">
      <c r="B472" s="1"/>
      <c r="D472" s="2"/>
      <c r="H472" s="1"/>
      <c r="N472" s="1"/>
    </row>
    <row r="473" ht="16.5" customHeight="1">
      <c r="B473" s="1"/>
      <c r="D473" s="2"/>
      <c r="H473" s="1"/>
      <c r="N473" s="1"/>
    </row>
    <row r="474" ht="16.5" customHeight="1">
      <c r="B474" s="1"/>
      <c r="D474" s="2"/>
      <c r="H474" s="1"/>
      <c r="N474" s="1"/>
    </row>
    <row r="475" ht="16.5" customHeight="1">
      <c r="B475" s="1"/>
      <c r="D475" s="2"/>
      <c r="H475" s="1"/>
      <c r="N475" s="1"/>
    </row>
    <row r="476" ht="16.5" customHeight="1">
      <c r="B476" s="1"/>
      <c r="D476" s="2"/>
      <c r="H476" s="1"/>
      <c r="N476" s="1"/>
    </row>
    <row r="477" ht="16.5" customHeight="1">
      <c r="B477" s="1"/>
      <c r="D477" s="2"/>
      <c r="H477" s="1"/>
      <c r="N477" s="1"/>
    </row>
    <row r="478" ht="16.5" customHeight="1">
      <c r="B478" s="1"/>
      <c r="D478" s="2"/>
      <c r="H478" s="1"/>
      <c r="N478" s="1"/>
    </row>
    <row r="479" ht="16.5" customHeight="1">
      <c r="B479" s="1"/>
      <c r="D479" s="2"/>
      <c r="H479" s="1"/>
      <c r="N479" s="1"/>
    </row>
    <row r="480" ht="16.5" customHeight="1">
      <c r="B480" s="1"/>
      <c r="D480" s="2"/>
      <c r="H480" s="1"/>
      <c r="N480" s="1"/>
    </row>
    <row r="481" ht="16.5" customHeight="1">
      <c r="B481" s="1"/>
      <c r="D481" s="2"/>
      <c r="H481" s="1"/>
      <c r="N481" s="1"/>
    </row>
    <row r="482" ht="16.5" customHeight="1">
      <c r="B482" s="1"/>
      <c r="D482" s="2"/>
      <c r="H482" s="1"/>
      <c r="N482" s="1"/>
    </row>
    <row r="483" ht="16.5" customHeight="1">
      <c r="B483" s="1"/>
      <c r="D483" s="2"/>
      <c r="H483" s="1"/>
      <c r="N483" s="1"/>
    </row>
    <row r="484" ht="16.5" customHeight="1">
      <c r="B484" s="1"/>
      <c r="D484" s="2"/>
      <c r="H484" s="1"/>
      <c r="N484" s="1"/>
    </row>
    <row r="485" ht="16.5" customHeight="1">
      <c r="B485" s="1"/>
      <c r="D485" s="2"/>
      <c r="H485" s="1"/>
      <c r="N485" s="1"/>
    </row>
    <row r="486" ht="16.5" customHeight="1">
      <c r="B486" s="1"/>
      <c r="D486" s="2"/>
      <c r="H486" s="1"/>
      <c r="N486" s="1"/>
    </row>
    <row r="487" ht="16.5" customHeight="1">
      <c r="B487" s="1"/>
      <c r="D487" s="2"/>
      <c r="H487" s="1"/>
      <c r="N487" s="1"/>
    </row>
    <row r="488" ht="16.5" customHeight="1">
      <c r="B488" s="1"/>
      <c r="D488" s="2"/>
      <c r="H488" s="1"/>
      <c r="N488" s="1"/>
    </row>
    <row r="489" ht="16.5" customHeight="1">
      <c r="B489" s="1"/>
      <c r="D489" s="2"/>
      <c r="H489" s="1"/>
      <c r="N489" s="1"/>
    </row>
    <row r="490" ht="16.5" customHeight="1">
      <c r="B490" s="1"/>
      <c r="D490" s="2"/>
      <c r="H490" s="1"/>
      <c r="N490" s="1"/>
    </row>
    <row r="491" ht="16.5" customHeight="1">
      <c r="B491" s="1"/>
      <c r="D491" s="2"/>
      <c r="H491" s="1"/>
      <c r="N491" s="1"/>
    </row>
    <row r="492" ht="16.5" customHeight="1">
      <c r="B492" s="1"/>
      <c r="D492" s="2"/>
      <c r="H492" s="1"/>
      <c r="N492" s="1"/>
    </row>
    <row r="493" ht="16.5" customHeight="1">
      <c r="B493" s="1"/>
      <c r="D493" s="2"/>
      <c r="H493" s="1"/>
      <c r="N493" s="1"/>
    </row>
    <row r="494" ht="16.5" customHeight="1">
      <c r="B494" s="1"/>
      <c r="D494" s="2"/>
      <c r="H494" s="1"/>
      <c r="N494" s="1"/>
    </row>
    <row r="495" ht="16.5" customHeight="1">
      <c r="B495" s="1"/>
      <c r="D495" s="2"/>
      <c r="H495" s="1"/>
      <c r="N495" s="1"/>
    </row>
    <row r="496" ht="16.5" customHeight="1">
      <c r="B496" s="1"/>
      <c r="D496" s="2"/>
      <c r="H496" s="1"/>
      <c r="N496" s="1"/>
    </row>
    <row r="497" ht="16.5" customHeight="1">
      <c r="B497" s="1"/>
      <c r="D497" s="2"/>
      <c r="H497" s="1"/>
      <c r="N497" s="1"/>
    </row>
    <row r="498" ht="16.5" customHeight="1">
      <c r="B498" s="1"/>
      <c r="D498" s="2"/>
      <c r="H498" s="1"/>
      <c r="N498" s="1"/>
    </row>
    <row r="499" ht="16.5" customHeight="1">
      <c r="B499" s="1"/>
      <c r="D499" s="2"/>
      <c r="H499" s="1"/>
      <c r="N499" s="1"/>
    </row>
    <row r="500" ht="16.5" customHeight="1">
      <c r="B500" s="1"/>
      <c r="D500" s="2"/>
      <c r="H500" s="1"/>
      <c r="N500" s="1"/>
    </row>
    <row r="501" ht="16.5" customHeight="1">
      <c r="B501" s="1"/>
      <c r="D501" s="2"/>
      <c r="H501" s="1"/>
      <c r="N501" s="1"/>
    </row>
    <row r="502" ht="16.5" customHeight="1">
      <c r="B502" s="1"/>
      <c r="D502" s="2"/>
      <c r="H502" s="1"/>
      <c r="N502" s="1"/>
    </row>
    <row r="503" ht="16.5" customHeight="1">
      <c r="B503" s="1"/>
      <c r="D503" s="2"/>
      <c r="H503" s="1"/>
      <c r="N503" s="1"/>
    </row>
    <row r="504" ht="16.5" customHeight="1">
      <c r="B504" s="1"/>
      <c r="D504" s="2"/>
      <c r="H504" s="1"/>
      <c r="N504" s="1"/>
    </row>
    <row r="505" ht="16.5" customHeight="1">
      <c r="B505" s="1"/>
      <c r="D505" s="2"/>
      <c r="H505" s="1"/>
      <c r="N505" s="1"/>
    </row>
    <row r="506" ht="16.5" customHeight="1">
      <c r="B506" s="1"/>
      <c r="D506" s="2"/>
      <c r="H506" s="1"/>
      <c r="N506" s="1"/>
    </row>
    <row r="507" ht="16.5" customHeight="1">
      <c r="B507" s="1"/>
      <c r="D507" s="2"/>
      <c r="H507" s="1"/>
      <c r="N507" s="1"/>
    </row>
    <row r="508" ht="16.5" customHeight="1">
      <c r="B508" s="1"/>
      <c r="D508" s="2"/>
      <c r="H508" s="1"/>
      <c r="N508" s="1"/>
    </row>
    <row r="509" ht="16.5" customHeight="1">
      <c r="B509" s="1"/>
      <c r="D509" s="2"/>
      <c r="H509" s="1"/>
      <c r="N509" s="1"/>
    </row>
    <row r="510" ht="16.5" customHeight="1">
      <c r="B510" s="1"/>
      <c r="D510" s="2"/>
      <c r="H510" s="1"/>
      <c r="N510" s="1"/>
    </row>
    <row r="511" ht="16.5" customHeight="1">
      <c r="B511" s="1"/>
      <c r="D511" s="2"/>
      <c r="H511" s="1"/>
      <c r="N511" s="1"/>
    </row>
    <row r="512" ht="16.5" customHeight="1">
      <c r="B512" s="1"/>
      <c r="D512" s="2"/>
      <c r="H512" s="1"/>
      <c r="N512" s="1"/>
    </row>
    <row r="513" ht="16.5" customHeight="1">
      <c r="B513" s="1"/>
      <c r="D513" s="2"/>
      <c r="H513" s="1"/>
      <c r="N513" s="1"/>
    </row>
    <row r="514" ht="16.5" customHeight="1">
      <c r="B514" s="1"/>
      <c r="D514" s="2"/>
      <c r="H514" s="1"/>
      <c r="N514" s="1"/>
    </row>
    <row r="515" ht="16.5" customHeight="1">
      <c r="B515" s="1"/>
      <c r="D515" s="2"/>
      <c r="H515" s="1"/>
      <c r="N515" s="1"/>
    </row>
    <row r="516" ht="16.5" customHeight="1">
      <c r="B516" s="1"/>
      <c r="D516" s="2"/>
      <c r="H516" s="1"/>
      <c r="N516" s="1"/>
    </row>
    <row r="517" ht="16.5" customHeight="1">
      <c r="B517" s="1"/>
      <c r="D517" s="2"/>
      <c r="H517" s="1"/>
      <c r="N517" s="1"/>
    </row>
    <row r="518" ht="16.5" customHeight="1">
      <c r="B518" s="1"/>
      <c r="D518" s="2"/>
      <c r="H518" s="1"/>
      <c r="N518" s="1"/>
    </row>
    <row r="519" ht="16.5" customHeight="1">
      <c r="B519" s="1"/>
      <c r="D519" s="2"/>
      <c r="H519" s="1"/>
      <c r="N519" s="1"/>
    </row>
    <row r="520" ht="16.5" customHeight="1">
      <c r="B520" s="1"/>
      <c r="D520" s="2"/>
      <c r="H520" s="1"/>
      <c r="N520" s="1"/>
    </row>
    <row r="521" ht="16.5" customHeight="1">
      <c r="B521" s="1"/>
      <c r="D521" s="2"/>
      <c r="H521" s="1"/>
      <c r="N521" s="1"/>
    </row>
    <row r="522" ht="16.5" customHeight="1">
      <c r="B522" s="1"/>
      <c r="D522" s="2"/>
      <c r="H522" s="1"/>
      <c r="N522" s="1"/>
    </row>
    <row r="523" ht="16.5" customHeight="1">
      <c r="B523" s="1"/>
      <c r="D523" s="2"/>
      <c r="H523" s="1"/>
      <c r="N523" s="1"/>
    </row>
    <row r="524" ht="16.5" customHeight="1">
      <c r="B524" s="1"/>
      <c r="D524" s="2"/>
      <c r="H524" s="1"/>
      <c r="N524" s="1"/>
    </row>
    <row r="525" ht="16.5" customHeight="1">
      <c r="B525" s="1"/>
      <c r="D525" s="2"/>
      <c r="H525" s="1"/>
      <c r="N525" s="1"/>
    </row>
    <row r="526" ht="16.5" customHeight="1">
      <c r="B526" s="1"/>
      <c r="D526" s="2"/>
      <c r="H526" s="1"/>
      <c r="N526" s="1"/>
    </row>
    <row r="527" ht="16.5" customHeight="1">
      <c r="B527" s="1"/>
      <c r="D527" s="2"/>
      <c r="H527" s="1"/>
      <c r="N527" s="1"/>
    </row>
    <row r="528" ht="16.5" customHeight="1">
      <c r="B528" s="1"/>
      <c r="D528" s="2"/>
      <c r="H528" s="1"/>
      <c r="N528" s="1"/>
    </row>
    <row r="529" ht="16.5" customHeight="1">
      <c r="B529" s="1"/>
      <c r="D529" s="2"/>
      <c r="H529" s="1"/>
      <c r="N529" s="1"/>
    </row>
    <row r="530" ht="16.5" customHeight="1">
      <c r="B530" s="1"/>
      <c r="D530" s="2"/>
      <c r="H530" s="1"/>
      <c r="N530" s="1"/>
    </row>
    <row r="531" ht="16.5" customHeight="1">
      <c r="B531" s="1"/>
      <c r="D531" s="2"/>
      <c r="H531" s="1"/>
      <c r="N531" s="1"/>
    </row>
    <row r="532" ht="16.5" customHeight="1">
      <c r="B532" s="1"/>
      <c r="D532" s="2"/>
      <c r="H532" s="1"/>
      <c r="N532" s="1"/>
    </row>
    <row r="533" ht="16.5" customHeight="1">
      <c r="B533" s="1"/>
      <c r="D533" s="2"/>
      <c r="H533" s="1"/>
      <c r="N533" s="1"/>
    </row>
    <row r="534" ht="16.5" customHeight="1">
      <c r="B534" s="1"/>
      <c r="D534" s="2"/>
      <c r="H534" s="1"/>
      <c r="N534" s="1"/>
    </row>
    <row r="535" ht="16.5" customHeight="1">
      <c r="B535" s="1"/>
      <c r="D535" s="2"/>
      <c r="H535" s="1"/>
      <c r="N535" s="1"/>
    </row>
    <row r="536" ht="16.5" customHeight="1">
      <c r="B536" s="1"/>
      <c r="D536" s="2"/>
      <c r="H536" s="1"/>
      <c r="N536" s="1"/>
    </row>
    <row r="537" ht="16.5" customHeight="1">
      <c r="B537" s="1"/>
      <c r="D537" s="2"/>
      <c r="H537" s="1"/>
      <c r="N537" s="1"/>
    </row>
    <row r="538" ht="16.5" customHeight="1">
      <c r="B538" s="1"/>
      <c r="D538" s="2"/>
      <c r="H538" s="1"/>
      <c r="N538" s="1"/>
    </row>
    <row r="539" ht="16.5" customHeight="1">
      <c r="B539" s="1"/>
      <c r="D539" s="2"/>
      <c r="H539" s="1"/>
      <c r="N539" s="1"/>
    </row>
    <row r="540" ht="16.5" customHeight="1">
      <c r="B540" s="1"/>
      <c r="D540" s="2"/>
      <c r="H540" s="1"/>
      <c r="N540" s="1"/>
    </row>
    <row r="541" ht="16.5" customHeight="1">
      <c r="B541" s="1"/>
      <c r="D541" s="2"/>
      <c r="H541" s="1"/>
      <c r="N541" s="1"/>
    </row>
    <row r="542" ht="16.5" customHeight="1">
      <c r="B542" s="1"/>
      <c r="D542" s="2"/>
      <c r="H542" s="1"/>
      <c r="N542" s="1"/>
    </row>
    <row r="543" ht="16.5" customHeight="1">
      <c r="B543" s="1"/>
      <c r="D543" s="2"/>
      <c r="H543" s="1"/>
      <c r="N543" s="1"/>
    </row>
    <row r="544" ht="16.5" customHeight="1">
      <c r="B544" s="1"/>
      <c r="D544" s="2"/>
      <c r="H544" s="1"/>
      <c r="N544" s="1"/>
    </row>
    <row r="545" ht="16.5" customHeight="1">
      <c r="B545" s="1"/>
      <c r="D545" s="2"/>
      <c r="H545" s="1"/>
      <c r="N545" s="1"/>
    </row>
    <row r="546" ht="16.5" customHeight="1">
      <c r="B546" s="1"/>
      <c r="D546" s="2"/>
      <c r="H546" s="1"/>
      <c r="N546" s="1"/>
    </row>
    <row r="547" ht="16.5" customHeight="1">
      <c r="B547" s="1"/>
      <c r="D547" s="2"/>
      <c r="H547" s="1"/>
      <c r="N547" s="1"/>
    </row>
    <row r="548" ht="16.5" customHeight="1">
      <c r="B548" s="1"/>
      <c r="D548" s="2"/>
      <c r="H548" s="1"/>
      <c r="N548" s="1"/>
    </row>
    <row r="549" ht="16.5" customHeight="1">
      <c r="B549" s="1"/>
      <c r="D549" s="2"/>
      <c r="H549" s="1"/>
      <c r="N549" s="1"/>
    </row>
    <row r="550" ht="16.5" customHeight="1">
      <c r="B550" s="1"/>
      <c r="D550" s="2"/>
      <c r="H550" s="1"/>
      <c r="N550" s="1"/>
    </row>
    <row r="551" ht="16.5" customHeight="1">
      <c r="B551" s="1"/>
      <c r="D551" s="2"/>
      <c r="H551" s="1"/>
      <c r="N551" s="1"/>
    </row>
    <row r="552" ht="16.5" customHeight="1">
      <c r="B552" s="1"/>
      <c r="D552" s="2"/>
      <c r="H552" s="1"/>
      <c r="N552" s="1"/>
    </row>
    <row r="553" ht="16.5" customHeight="1">
      <c r="B553" s="1"/>
      <c r="D553" s="2"/>
      <c r="H553" s="1"/>
      <c r="N553" s="1"/>
    </row>
    <row r="554" ht="16.5" customHeight="1">
      <c r="B554" s="1"/>
      <c r="D554" s="2"/>
      <c r="H554" s="1"/>
      <c r="N554" s="1"/>
    </row>
    <row r="555" ht="16.5" customHeight="1">
      <c r="B555" s="1"/>
      <c r="D555" s="2"/>
      <c r="H555" s="1"/>
      <c r="N555" s="1"/>
    </row>
    <row r="556" ht="16.5" customHeight="1">
      <c r="B556" s="1"/>
      <c r="D556" s="2"/>
      <c r="H556" s="1"/>
      <c r="N556" s="1"/>
    </row>
    <row r="557" ht="16.5" customHeight="1">
      <c r="B557" s="1"/>
      <c r="D557" s="2"/>
      <c r="H557" s="1"/>
      <c r="N557" s="1"/>
    </row>
    <row r="558" ht="16.5" customHeight="1">
      <c r="B558" s="1"/>
      <c r="D558" s="2"/>
      <c r="H558" s="1"/>
      <c r="N558" s="1"/>
    </row>
    <row r="559" ht="16.5" customHeight="1">
      <c r="B559" s="1"/>
      <c r="D559" s="2"/>
      <c r="H559" s="1"/>
      <c r="N559" s="1"/>
    </row>
    <row r="560" ht="16.5" customHeight="1">
      <c r="B560" s="1"/>
      <c r="D560" s="2"/>
      <c r="H560" s="1"/>
      <c r="N560" s="1"/>
    </row>
    <row r="561" ht="16.5" customHeight="1">
      <c r="B561" s="1"/>
      <c r="D561" s="2"/>
      <c r="H561" s="1"/>
      <c r="N561" s="1"/>
    </row>
    <row r="562" ht="16.5" customHeight="1">
      <c r="B562" s="1"/>
      <c r="D562" s="2"/>
      <c r="H562" s="1"/>
      <c r="N562" s="1"/>
    </row>
    <row r="563" ht="16.5" customHeight="1">
      <c r="B563" s="1"/>
      <c r="D563" s="2"/>
      <c r="H563" s="1"/>
      <c r="N563" s="1"/>
    </row>
    <row r="564" ht="16.5" customHeight="1">
      <c r="B564" s="1"/>
      <c r="D564" s="2"/>
      <c r="H564" s="1"/>
      <c r="N564" s="1"/>
    </row>
    <row r="565" ht="16.5" customHeight="1">
      <c r="B565" s="1"/>
      <c r="D565" s="2"/>
      <c r="H565" s="1"/>
      <c r="N565" s="1"/>
    </row>
    <row r="566" ht="16.5" customHeight="1">
      <c r="B566" s="1"/>
      <c r="D566" s="2"/>
      <c r="H566" s="1"/>
      <c r="N566" s="1"/>
    </row>
    <row r="567" ht="16.5" customHeight="1">
      <c r="B567" s="1"/>
      <c r="D567" s="2"/>
      <c r="H567" s="1"/>
      <c r="N567" s="1"/>
    </row>
    <row r="568" ht="16.5" customHeight="1">
      <c r="B568" s="1"/>
      <c r="D568" s="2"/>
      <c r="H568" s="1"/>
      <c r="N568" s="1"/>
    </row>
    <row r="569" ht="16.5" customHeight="1">
      <c r="B569" s="1"/>
      <c r="D569" s="2"/>
      <c r="H569" s="1"/>
      <c r="N569" s="1"/>
    </row>
    <row r="570" ht="16.5" customHeight="1">
      <c r="B570" s="1"/>
      <c r="D570" s="2"/>
      <c r="H570" s="1"/>
      <c r="N570" s="1"/>
    </row>
    <row r="571" ht="16.5" customHeight="1">
      <c r="B571" s="1"/>
      <c r="D571" s="2"/>
      <c r="H571" s="1"/>
      <c r="N571" s="1"/>
    </row>
    <row r="572" ht="16.5" customHeight="1">
      <c r="B572" s="1"/>
      <c r="D572" s="2"/>
      <c r="H572" s="1"/>
      <c r="N572" s="1"/>
    </row>
    <row r="573" ht="16.5" customHeight="1">
      <c r="B573" s="1"/>
      <c r="D573" s="2"/>
      <c r="H573" s="1"/>
      <c r="N573" s="1"/>
    </row>
    <row r="574" ht="16.5" customHeight="1">
      <c r="B574" s="1"/>
      <c r="D574" s="2"/>
      <c r="H574" s="1"/>
      <c r="N574" s="1"/>
    </row>
    <row r="575" ht="16.5" customHeight="1">
      <c r="B575" s="1"/>
      <c r="D575" s="2"/>
      <c r="H575" s="1"/>
      <c r="N575" s="1"/>
    </row>
    <row r="576" ht="16.5" customHeight="1">
      <c r="B576" s="1"/>
      <c r="D576" s="2"/>
      <c r="H576" s="1"/>
      <c r="N576" s="1"/>
    </row>
    <row r="577" ht="16.5" customHeight="1">
      <c r="B577" s="1"/>
      <c r="D577" s="2"/>
      <c r="H577" s="1"/>
      <c r="N577" s="1"/>
    </row>
    <row r="578" ht="16.5" customHeight="1">
      <c r="B578" s="1"/>
      <c r="D578" s="2"/>
      <c r="H578" s="1"/>
      <c r="N578" s="1"/>
    </row>
    <row r="579" ht="16.5" customHeight="1">
      <c r="B579" s="1"/>
      <c r="D579" s="2"/>
      <c r="H579" s="1"/>
      <c r="N579" s="1"/>
    </row>
    <row r="580" ht="16.5" customHeight="1">
      <c r="B580" s="1"/>
      <c r="D580" s="2"/>
      <c r="H580" s="1"/>
      <c r="N580" s="1"/>
    </row>
    <row r="581" ht="16.5" customHeight="1">
      <c r="B581" s="1"/>
      <c r="D581" s="2"/>
      <c r="H581" s="1"/>
      <c r="N581" s="1"/>
    </row>
    <row r="582" ht="16.5" customHeight="1">
      <c r="B582" s="1"/>
      <c r="D582" s="2"/>
      <c r="H582" s="1"/>
      <c r="N582" s="1"/>
    </row>
    <row r="583" ht="16.5" customHeight="1">
      <c r="B583" s="1"/>
      <c r="D583" s="2"/>
      <c r="H583" s="1"/>
      <c r="N583" s="1"/>
    </row>
    <row r="584" ht="16.5" customHeight="1">
      <c r="B584" s="1"/>
      <c r="D584" s="2"/>
      <c r="H584" s="1"/>
      <c r="N584" s="1"/>
    </row>
    <row r="585" ht="16.5" customHeight="1">
      <c r="B585" s="1"/>
      <c r="D585" s="2"/>
      <c r="H585" s="1"/>
      <c r="N585" s="1"/>
    </row>
    <row r="586" ht="16.5" customHeight="1">
      <c r="B586" s="1"/>
      <c r="D586" s="2"/>
      <c r="H586" s="1"/>
      <c r="N586" s="1"/>
    </row>
    <row r="587" ht="16.5" customHeight="1">
      <c r="B587" s="1"/>
      <c r="D587" s="2"/>
      <c r="H587" s="1"/>
      <c r="N587" s="1"/>
    </row>
    <row r="588" ht="16.5" customHeight="1">
      <c r="B588" s="1"/>
      <c r="D588" s="2"/>
      <c r="H588" s="1"/>
      <c r="N588" s="1"/>
    </row>
    <row r="589" ht="16.5" customHeight="1">
      <c r="B589" s="1"/>
      <c r="D589" s="2"/>
      <c r="H589" s="1"/>
      <c r="N589" s="1"/>
    </row>
    <row r="590" ht="16.5" customHeight="1">
      <c r="B590" s="1"/>
      <c r="D590" s="2"/>
      <c r="H590" s="1"/>
      <c r="N590" s="1"/>
    </row>
    <row r="591" ht="16.5" customHeight="1">
      <c r="B591" s="1"/>
      <c r="D591" s="2"/>
      <c r="H591" s="1"/>
      <c r="N591" s="1"/>
    </row>
    <row r="592" ht="16.5" customHeight="1">
      <c r="B592" s="1"/>
      <c r="D592" s="2"/>
      <c r="H592" s="1"/>
      <c r="N592" s="1"/>
    </row>
    <row r="593" ht="16.5" customHeight="1">
      <c r="B593" s="1"/>
      <c r="D593" s="2"/>
      <c r="H593" s="1"/>
      <c r="N593" s="1"/>
    </row>
    <row r="594" ht="16.5" customHeight="1">
      <c r="B594" s="1"/>
      <c r="D594" s="2"/>
      <c r="H594" s="1"/>
      <c r="N594" s="1"/>
    </row>
    <row r="595" ht="16.5" customHeight="1">
      <c r="B595" s="1"/>
      <c r="D595" s="2"/>
      <c r="H595" s="1"/>
      <c r="N595" s="1"/>
    </row>
    <row r="596" ht="16.5" customHeight="1">
      <c r="B596" s="1"/>
      <c r="D596" s="2"/>
      <c r="H596" s="1"/>
      <c r="N596" s="1"/>
    </row>
    <row r="597" ht="16.5" customHeight="1">
      <c r="B597" s="1"/>
      <c r="D597" s="2"/>
      <c r="H597" s="1"/>
      <c r="N597" s="1"/>
    </row>
    <row r="598" ht="16.5" customHeight="1">
      <c r="B598" s="1"/>
      <c r="D598" s="2"/>
      <c r="H598" s="1"/>
      <c r="N598" s="1"/>
    </row>
    <row r="599" ht="16.5" customHeight="1">
      <c r="B599" s="1"/>
      <c r="D599" s="2"/>
      <c r="H599" s="1"/>
      <c r="N599" s="1"/>
    </row>
    <row r="600" ht="16.5" customHeight="1">
      <c r="B600" s="1"/>
      <c r="D600" s="2"/>
      <c r="H600" s="1"/>
      <c r="N600" s="1"/>
    </row>
    <row r="601" ht="16.5" customHeight="1">
      <c r="B601" s="1"/>
      <c r="D601" s="2"/>
      <c r="H601" s="1"/>
      <c r="N601" s="1"/>
    </row>
    <row r="602" ht="16.5" customHeight="1">
      <c r="B602" s="1"/>
      <c r="D602" s="2"/>
      <c r="H602" s="1"/>
      <c r="N602" s="1"/>
    </row>
    <row r="603" ht="16.5" customHeight="1">
      <c r="B603" s="1"/>
      <c r="D603" s="2"/>
      <c r="H603" s="1"/>
      <c r="N603" s="1"/>
    </row>
    <row r="604" ht="16.5" customHeight="1">
      <c r="B604" s="1"/>
      <c r="D604" s="2"/>
      <c r="H604" s="1"/>
      <c r="N604" s="1"/>
    </row>
    <row r="605" ht="16.5" customHeight="1">
      <c r="B605" s="1"/>
      <c r="D605" s="2"/>
      <c r="H605" s="1"/>
      <c r="N605" s="1"/>
    </row>
    <row r="606" ht="16.5" customHeight="1">
      <c r="B606" s="1"/>
      <c r="D606" s="2"/>
      <c r="H606" s="1"/>
      <c r="N606" s="1"/>
    </row>
    <row r="607" ht="16.5" customHeight="1">
      <c r="B607" s="1"/>
      <c r="D607" s="2"/>
      <c r="H607" s="1"/>
      <c r="N607" s="1"/>
    </row>
    <row r="608" ht="16.5" customHeight="1">
      <c r="B608" s="1"/>
      <c r="D608" s="2"/>
      <c r="H608" s="1"/>
      <c r="N608" s="1"/>
    </row>
    <row r="609" ht="16.5" customHeight="1">
      <c r="B609" s="1"/>
      <c r="D609" s="2"/>
      <c r="H609" s="1"/>
      <c r="N609" s="1"/>
    </row>
    <row r="610" ht="16.5" customHeight="1">
      <c r="B610" s="1"/>
      <c r="D610" s="2"/>
      <c r="H610" s="1"/>
      <c r="N610" s="1"/>
    </row>
    <row r="611" ht="16.5" customHeight="1">
      <c r="B611" s="1"/>
      <c r="D611" s="2"/>
      <c r="H611" s="1"/>
      <c r="N611" s="1"/>
    </row>
    <row r="612" ht="16.5" customHeight="1">
      <c r="B612" s="1"/>
      <c r="D612" s="2"/>
      <c r="H612" s="1"/>
      <c r="N612" s="1"/>
    </row>
    <row r="613" ht="16.5" customHeight="1">
      <c r="B613" s="1"/>
      <c r="D613" s="2"/>
      <c r="H613" s="1"/>
      <c r="N613" s="1"/>
    </row>
    <row r="614" ht="16.5" customHeight="1">
      <c r="B614" s="1"/>
      <c r="D614" s="2"/>
      <c r="H614" s="1"/>
      <c r="N614" s="1"/>
    </row>
    <row r="615" ht="16.5" customHeight="1">
      <c r="B615" s="1"/>
      <c r="D615" s="2"/>
      <c r="H615" s="1"/>
      <c r="N615" s="1"/>
    </row>
    <row r="616" ht="16.5" customHeight="1">
      <c r="B616" s="1"/>
      <c r="D616" s="2"/>
      <c r="H616" s="1"/>
      <c r="N616" s="1"/>
    </row>
    <row r="617" ht="16.5" customHeight="1">
      <c r="B617" s="1"/>
      <c r="D617" s="2"/>
      <c r="H617" s="1"/>
      <c r="N617" s="1"/>
    </row>
    <row r="618" ht="16.5" customHeight="1">
      <c r="B618" s="1"/>
      <c r="D618" s="2"/>
      <c r="H618" s="1"/>
      <c r="N618" s="1"/>
    </row>
    <row r="619" ht="16.5" customHeight="1">
      <c r="B619" s="1"/>
      <c r="D619" s="2"/>
      <c r="H619" s="1"/>
      <c r="N619" s="1"/>
    </row>
    <row r="620" ht="16.5" customHeight="1">
      <c r="B620" s="1"/>
      <c r="D620" s="2"/>
      <c r="H620" s="1"/>
      <c r="N620" s="1"/>
    </row>
    <row r="621" ht="16.5" customHeight="1">
      <c r="B621" s="1"/>
      <c r="D621" s="2"/>
      <c r="H621" s="1"/>
      <c r="N621" s="1"/>
    </row>
    <row r="622" ht="16.5" customHeight="1">
      <c r="B622" s="1"/>
      <c r="D622" s="2"/>
      <c r="H622" s="1"/>
      <c r="N622" s="1"/>
    </row>
    <row r="623" ht="16.5" customHeight="1">
      <c r="B623" s="1"/>
      <c r="D623" s="2"/>
      <c r="H623" s="1"/>
      <c r="N623" s="1"/>
    </row>
    <row r="624" ht="16.5" customHeight="1">
      <c r="B624" s="1"/>
      <c r="D624" s="2"/>
      <c r="H624" s="1"/>
      <c r="N624" s="1"/>
    </row>
    <row r="625" ht="16.5" customHeight="1">
      <c r="B625" s="1"/>
      <c r="D625" s="2"/>
      <c r="H625" s="1"/>
      <c r="N625" s="1"/>
    </row>
    <row r="626" ht="16.5" customHeight="1">
      <c r="B626" s="1"/>
      <c r="D626" s="2"/>
      <c r="H626" s="1"/>
      <c r="N626" s="1"/>
    </row>
    <row r="627" ht="16.5" customHeight="1">
      <c r="B627" s="1"/>
      <c r="D627" s="2"/>
      <c r="H627" s="1"/>
      <c r="N627" s="1"/>
    </row>
    <row r="628" ht="16.5" customHeight="1">
      <c r="B628" s="1"/>
      <c r="D628" s="2"/>
      <c r="H628" s="1"/>
      <c r="N628" s="1"/>
    </row>
    <row r="629" ht="16.5" customHeight="1">
      <c r="B629" s="1"/>
      <c r="D629" s="2"/>
      <c r="H629" s="1"/>
      <c r="N629" s="1"/>
    </row>
    <row r="630" ht="16.5" customHeight="1">
      <c r="B630" s="1"/>
      <c r="D630" s="2"/>
      <c r="H630" s="1"/>
      <c r="N630" s="1"/>
    </row>
    <row r="631" ht="16.5" customHeight="1">
      <c r="B631" s="1"/>
      <c r="D631" s="2"/>
      <c r="H631" s="1"/>
      <c r="N631" s="1"/>
    </row>
    <row r="632" ht="16.5" customHeight="1">
      <c r="B632" s="1"/>
      <c r="D632" s="2"/>
      <c r="H632" s="1"/>
      <c r="N632" s="1"/>
    </row>
    <row r="633" ht="16.5" customHeight="1">
      <c r="B633" s="1"/>
      <c r="D633" s="2"/>
      <c r="H633" s="1"/>
      <c r="N633" s="1"/>
    </row>
    <row r="634" ht="16.5" customHeight="1">
      <c r="B634" s="1"/>
      <c r="D634" s="2"/>
      <c r="H634" s="1"/>
      <c r="N634" s="1"/>
    </row>
    <row r="635" ht="16.5" customHeight="1">
      <c r="B635" s="1"/>
      <c r="D635" s="2"/>
      <c r="H635" s="1"/>
      <c r="N635" s="1"/>
    </row>
    <row r="636" ht="16.5" customHeight="1">
      <c r="B636" s="1"/>
      <c r="D636" s="2"/>
      <c r="H636" s="1"/>
      <c r="N636" s="1"/>
    </row>
    <row r="637" ht="16.5" customHeight="1">
      <c r="B637" s="1"/>
      <c r="D637" s="2"/>
      <c r="H637" s="1"/>
      <c r="N637" s="1"/>
    </row>
    <row r="638" ht="16.5" customHeight="1">
      <c r="B638" s="1"/>
      <c r="D638" s="2"/>
      <c r="H638" s="1"/>
      <c r="N638" s="1"/>
    </row>
    <row r="639" ht="16.5" customHeight="1">
      <c r="B639" s="1"/>
      <c r="D639" s="2"/>
      <c r="H639" s="1"/>
      <c r="N639" s="1"/>
    </row>
    <row r="640" ht="16.5" customHeight="1">
      <c r="B640" s="1"/>
      <c r="D640" s="2"/>
      <c r="H640" s="1"/>
      <c r="N640" s="1"/>
    </row>
    <row r="641" ht="16.5" customHeight="1">
      <c r="B641" s="1"/>
      <c r="D641" s="2"/>
      <c r="H641" s="1"/>
      <c r="N641" s="1"/>
    </row>
    <row r="642" ht="16.5" customHeight="1">
      <c r="B642" s="1"/>
      <c r="D642" s="2"/>
      <c r="H642" s="1"/>
      <c r="N642" s="1"/>
    </row>
    <row r="643" ht="16.5" customHeight="1">
      <c r="B643" s="1"/>
      <c r="D643" s="2"/>
      <c r="H643" s="1"/>
      <c r="N643" s="1"/>
    </row>
    <row r="644" ht="16.5" customHeight="1">
      <c r="B644" s="1"/>
      <c r="D644" s="2"/>
      <c r="H644" s="1"/>
      <c r="N644" s="1"/>
    </row>
    <row r="645" ht="16.5" customHeight="1">
      <c r="B645" s="1"/>
      <c r="D645" s="2"/>
      <c r="H645" s="1"/>
      <c r="N645" s="1"/>
    </row>
    <row r="646" ht="16.5" customHeight="1">
      <c r="B646" s="1"/>
      <c r="D646" s="2"/>
      <c r="H646" s="1"/>
      <c r="N646" s="1"/>
    </row>
    <row r="647" ht="16.5" customHeight="1">
      <c r="B647" s="1"/>
      <c r="D647" s="2"/>
      <c r="H647" s="1"/>
      <c r="N647" s="1"/>
    </row>
    <row r="648" ht="16.5" customHeight="1">
      <c r="B648" s="1"/>
      <c r="D648" s="2"/>
      <c r="H648" s="1"/>
      <c r="N648" s="1"/>
    </row>
    <row r="649" ht="16.5" customHeight="1">
      <c r="B649" s="1"/>
      <c r="D649" s="2"/>
      <c r="H649" s="1"/>
      <c r="N649" s="1"/>
    </row>
    <row r="650" ht="16.5" customHeight="1">
      <c r="B650" s="1"/>
      <c r="D650" s="2"/>
      <c r="H650" s="1"/>
      <c r="N650" s="1"/>
    </row>
    <row r="651" ht="16.5" customHeight="1">
      <c r="B651" s="1"/>
      <c r="D651" s="2"/>
      <c r="H651" s="1"/>
      <c r="N651" s="1"/>
    </row>
    <row r="652" ht="16.5" customHeight="1">
      <c r="B652" s="1"/>
      <c r="D652" s="2"/>
      <c r="H652" s="1"/>
      <c r="N652" s="1"/>
    </row>
    <row r="653" ht="16.5" customHeight="1">
      <c r="B653" s="1"/>
      <c r="D653" s="2"/>
      <c r="H653" s="1"/>
      <c r="N653" s="1"/>
    </row>
    <row r="654" ht="16.5" customHeight="1">
      <c r="B654" s="1"/>
      <c r="D654" s="2"/>
      <c r="H654" s="1"/>
      <c r="N654" s="1"/>
    </row>
    <row r="655" ht="16.5" customHeight="1">
      <c r="B655" s="1"/>
      <c r="D655" s="2"/>
      <c r="H655" s="1"/>
      <c r="N655" s="1"/>
    </row>
    <row r="656" ht="16.5" customHeight="1">
      <c r="B656" s="1"/>
      <c r="D656" s="2"/>
      <c r="H656" s="1"/>
      <c r="N656" s="1"/>
    </row>
    <row r="657" ht="16.5" customHeight="1">
      <c r="B657" s="1"/>
      <c r="D657" s="2"/>
      <c r="H657" s="1"/>
      <c r="N657" s="1"/>
    </row>
    <row r="658" ht="16.5" customHeight="1">
      <c r="B658" s="1"/>
      <c r="D658" s="2"/>
      <c r="H658" s="1"/>
      <c r="N658" s="1"/>
    </row>
    <row r="659" ht="16.5" customHeight="1">
      <c r="B659" s="1"/>
      <c r="D659" s="2"/>
      <c r="H659" s="1"/>
      <c r="N659" s="1"/>
    </row>
    <row r="660" ht="16.5" customHeight="1">
      <c r="B660" s="1"/>
      <c r="D660" s="2"/>
      <c r="H660" s="1"/>
      <c r="N660" s="1"/>
    </row>
    <row r="661" ht="16.5" customHeight="1">
      <c r="B661" s="1"/>
      <c r="D661" s="2"/>
      <c r="H661" s="1"/>
      <c r="N661" s="1"/>
    </row>
    <row r="662" ht="16.5" customHeight="1">
      <c r="B662" s="1"/>
      <c r="D662" s="2"/>
      <c r="H662" s="1"/>
      <c r="N662" s="1"/>
    </row>
    <row r="663" ht="16.5" customHeight="1">
      <c r="B663" s="1"/>
      <c r="D663" s="2"/>
      <c r="H663" s="1"/>
      <c r="N663" s="1"/>
    </row>
    <row r="664" ht="16.5" customHeight="1">
      <c r="B664" s="1"/>
      <c r="D664" s="2"/>
      <c r="H664" s="1"/>
      <c r="N664" s="1"/>
    </row>
    <row r="665" ht="16.5" customHeight="1">
      <c r="B665" s="1"/>
      <c r="D665" s="2"/>
      <c r="H665" s="1"/>
      <c r="N665" s="1"/>
    </row>
    <row r="666" ht="16.5" customHeight="1">
      <c r="B666" s="1"/>
      <c r="D666" s="2"/>
      <c r="H666" s="1"/>
      <c r="N666" s="1"/>
    </row>
    <row r="667" ht="16.5" customHeight="1">
      <c r="B667" s="1"/>
      <c r="D667" s="2"/>
      <c r="H667" s="1"/>
      <c r="N667" s="1"/>
    </row>
    <row r="668" ht="16.5" customHeight="1">
      <c r="B668" s="1"/>
      <c r="D668" s="2"/>
      <c r="H668" s="1"/>
      <c r="N668" s="1"/>
    </row>
    <row r="669" ht="16.5" customHeight="1">
      <c r="B669" s="1"/>
      <c r="D669" s="2"/>
      <c r="H669" s="1"/>
      <c r="N669" s="1"/>
    </row>
    <row r="670" ht="16.5" customHeight="1">
      <c r="B670" s="1"/>
      <c r="D670" s="2"/>
      <c r="H670" s="1"/>
      <c r="N670" s="1"/>
    </row>
    <row r="671" ht="16.5" customHeight="1">
      <c r="B671" s="1"/>
      <c r="D671" s="2"/>
      <c r="H671" s="1"/>
      <c r="N671" s="1"/>
    </row>
    <row r="672" ht="16.5" customHeight="1">
      <c r="B672" s="1"/>
      <c r="D672" s="2"/>
      <c r="H672" s="1"/>
      <c r="N672" s="1"/>
    </row>
    <row r="673" ht="16.5" customHeight="1">
      <c r="B673" s="1"/>
      <c r="D673" s="2"/>
      <c r="H673" s="1"/>
      <c r="N673" s="1"/>
    </row>
    <row r="674" ht="16.5" customHeight="1">
      <c r="B674" s="1"/>
      <c r="D674" s="2"/>
      <c r="H674" s="1"/>
      <c r="N674" s="1"/>
    </row>
    <row r="675" ht="16.5" customHeight="1">
      <c r="B675" s="1"/>
      <c r="D675" s="2"/>
      <c r="H675" s="1"/>
      <c r="N675" s="1"/>
    </row>
    <row r="676" ht="16.5" customHeight="1">
      <c r="B676" s="1"/>
      <c r="D676" s="2"/>
      <c r="H676" s="1"/>
      <c r="N676" s="1"/>
    </row>
    <row r="677" ht="16.5" customHeight="1">
      <c r="B677" s="1"/>
      <c r="D677" s="2"/>
      <c r="H677" s="1"/>
      <c r="N677" s="1"/>
    </row>
    <row r="678" ht="16.5" customHeight="1">
      <c r="B678" s="1"/>
      <c r="D678" s="2"/>
      <c r="H678" s="1"/>
      <c r="N678" s="1"/>
    </row>
    <row r="679" ht="16.5" customHeight="1">
      <c r="B679" s="1"/>
      <c r="D679" s="2"/>
      <c r="H679" s="1"/>
      <c r="N679" s="1"/>
    </row>
    <row r="680" ht="16.5" customHeight="1">
      <c r="B680" s="1"/>
      <c r="D680" s="2"/>
      <c r="H680" s="1"/>
      <c r="N680" s="1"/>
    </row>
    <row r="681" ht="16.5" customHeight="1">
      <c r="B681" s="1"/>
      <c r="D681" s="2"/>
      <c r="H681" s="1"/>
      <c r="N681" s="1"/>
    </row>
    <row r="682" ht="16.5" customHeight="1">
      <c r="B682" s="1"/>
      <c r="D682" s="2"/>
      <c r="H682" s="1"/>
      <c r="N682" s="1"/>
    </row>
    <row r="683" ht="16.5" customHeight="1">
      <c r="B683" s="1"/>
      <c r="D683" s="2"/>
      <c r="H683" s="1"/>
      <c r="N683" s="1"/>
    </row>
    <row r="684" ht="16.5" customHeight="1">
      <c r="B684" s="1"/>
      <c r="D684" s="2"/>
      <c r="H684" s="1"/>
      <c r="N684" s="1"/>
    </row>
    <row r="685" ht="16.5" customHeight="1">
      <c r="B685" s="1"/>
      <c r="D685" s="2"/>
      <c r="H685" s="1"/>
      <c r="N685" s="1"/>
    </row>
    <row r="686" ht="16.5" customHeight="1">
      <c r="B686" s="1"/>
      <c r="D686" s="2"/>
      <c r="H686" s="1"/>
      <c r="N686" s="1"/>
    </row>
    <row r="687" ht="16.5" customHeight="1">
      <c r="B687" s="1"/>
      <c r="D687" s="2"/>
      <c r="H687" s="1"/>
      <c r="N687" s="1"/>
    </row>
    <row r="688" ht="16.5" customHeight="1">
      <c r="B688" s="1"/>
      <c r="D688" s="2"/>
      <c r="H688" s="1"/>
      <c r="N688" s="1"/>
    </row>
    <row r="689" ht="16.5" customHeight="1">
      <c r="B689" s="1"/>
      <c r="D689" s="2"/>
      <c r="H689" s="1"/>
      <c r="N689" s="1"/>
    </row>
    <row r="690" ht="16.5" customHeight="1">
      <c r="B690" s="1"/>
      <c r="D690" s="2"/>
      <c r="H690" s="1"/>
      <c r="N690" s="1"/>
    </row>
    <row r="691" ht="16.5" customHeight="1">
      <c r="B691" s="1"/>
      <c r="D691" s="2"/>
      <c r="H691" s="1"/>
      <c r="N691" s="1"/>
    </row>
    <row r="692" ht="16.5" customHeight="1">
      <c r="B692" s="1"/>
      <c r="D692" s="2"/>
      <c r="H692" s="1"/>
      <c r="N692" s="1"/>
    </row>
    <row r="693" ht="16.5" customHeight="1">
      <c r="B693" s="1"/>
      <c r="D693" s="2"/>
      <c r="H693" s="1"/>
      <c r="N693" s="1"/>
    </row>
    <row r="694" ht="16.5" customHeight="1">
      <c r="B694" s="1"/>
      <c r="D694" s="2"/>
      <c r="H694" s="1"/>
      <c r="N694" s="1"/>
    </row>
    <row r="695" ht="16.5" customHeight="1">
      <c r="B695" s="1"/>
      <c r="D695" s="2"/>
      <c r="H695" s="1"/>
      <c r="N695" s="1"/>
    </row>
    <row r="696" ht="16.5" customHeight="1">
      <c r="B696" s="1"/>
      <c r="D696" s="2"/>
      <c r="H696" s="1"/>
      <c r="N696" s="1"/>
    </row>
    <row r="697" ht="16.5" customHeight="1">
      <c r="B697" s="1"/>
      <c r="D697" s="2"/>
      <c r="H697" s="1"/>
      <c r="N697" s="1"/>
    </row>
    <row r="698" ht="16.5" customHeight="1">
      <c r="B698" s="1"/>
      <c r="D698" s="2"/>
      <c r="H698" s="1"/>
      <c r="N698" s="1"/>
    </row>
    <row r="699" ht="16.5" customHeight="1">
      <c r="B699" s="1"/>
      <c r="D699" s="2"/>
      <c r="H699" s="1"/>
      <c r="N699" s="1"/>
    </row>
    <row r="700" ht="16.5" customHeight="1">
      <c r="B700" s="1"/>
      <c r="D700" s="2"/>
      <c r="H700" s="1"/>
      <c r="N700" s="1"/>
    </row>
    <row r="701" ht="16.5" customHeight="1">
      <c r="B701" s="1"/>
      <c r="D701" s="2"/>
      <c r="H701" s="1"/>
      <c r="N701" s="1"/>
    </row>
    <row r="702" ht="16.5" customHeight="1">
      <c r="B702" s="1"/>
      <c r="D702" s="2"/>
      <c r="H702" s="1"/>
      <c r="N702" s="1"/>
    </row>
    <row r="703" ht="16.5" customHeight="1">
      <c r="B703" s="1"/>
      <c r="D703" s="2"/>
      <c r="H703" s="1"/>
      <c r="N703" s="1"/>
    </row>
    <row r="704" ht="16.5" customHeight="1">
      <c r="B704" s="1"/>
      <c r="D704" s="2"/>
      <c r="H704" s="1"/>
      <c r="N704" s="1"/>
    </row>
    <row r="705" ht="16.5" customHeight="1">
      <c r="B705" s="1"/>
      <c r="D705" s="2"/>
      <c r="H705" s="1"/>
      <c r="N705" s="1"/>
    </row>
    <row r="706" ht="16.5" customHeight="1">
      <c r="B706" s="1"/>
      <c r="D706" s="2"/>
      <c r="H706" s="1"/>
      <c r="N706" s="1"/>
    </row>
    <row r="707" ht="16.5" customHeight="1">
      <c r="B707" s="1"/>
      <c r="D707" s="2"/>
      <c r="H707" s="1"/>
      <c r="N707" s="1"/>
    </row>
    <row r="708" ht="16.5" customHeight="1">
      <c r="B708" s="1"/>
      <c r="D708" s="2"/>
      <c r="H708" s="1"/>
      <c r="N708" s="1"/>
    </row>
    <row r="709" ht="16.5" customHeight="1">
      <c r="B709" s="1"/>
      <c r="D709" s="2"/>
      <c r="H709" s="1"/>
      <c r="N709" s="1"/>
    </row>
    <row r="710" ht="16.5" customHeight="1">
      <c r="B710" s="1"/>
      <c r="D710" s="2"/>
      <c r="H710" s="1"/>
      <c r="N710" s="1"/>
    </row>
    <row r="711" ht="16.5" customHeight="1">
      <c r="B711" s="1"/>
      <c r="D711" s="2"/>
      <c r="H711" s="1"/>
      <c r="N711" s="1"/>
    </row>
    <row r="712" ht="16.5" customHeight="1">
      <c r="B712" s="1"/>
      <c r="D712" s="2"/>
      <c r="H712" s="1"/>
      <c r="N712" s="1"/>
    </row>
    <row r="713" ht="16.5" customHeight="1">
      <c r="B713" s="1"/>
      <c r="D713" s="2"/>
      <c r="H713" s="1"/>
      <c r="N713" s="1"/>
    </row>
    <row r="714" ht="16.5" customHeight="1">
      <c r="B714" s="1"/>
      <c r="D714" s="2"/>
      <c r="H714" s="1"/>
      <c r="N714" s="1"/>
    </row>
    <row r="715" ht="16.5" customHeight="1">
      <c r="B715" s="1"/>
      <c r="D715" s="2"/>
      <c r="H715" s="1"/>
      <c r="N715" s="1"/>
    </row>
    <row r="716" ht="16.5" customHeight="1">
      <c r="B716" s="1"/>
      <c r="D716" s="2"/>
      <c r="H716" s="1"/>
      <c r="N716" s="1"/>
    </row>
    <row r="717" ht="16.5" customHeight="1">
      <c r="B717" s="1"/>
      <c r="D717" s="2"/>
      <c r="H717" s="1"/>
      <c r="N717" s="1"/>
    </row>
    <row r="718" ht="16.5" customHeight="1">
      <c r="B718" s="1"/>
      <c r="D718" s="2"/>
      <c r="H718" s="1"/>
      <c r="N718" s="1"/>
    </row>
    <row r="719" ht="16.5" customHeight="1">
      <c r="B719" s="1"/>
      <c r="D719" s="2"/>
      <c r="H719" s="1"/>
      <c r="N719" s="1"/>
    </row>
    <row r="720" ht="16.5" customHeight="1">
      <c r="B720" s="1"/>
      <c r="D720" s="2"/>
      <c r="H720" s="1"/>
      <c r="N720" s="1"/>
    </row>
    <row r="721" ht="16.5" customHeight="1">
      <c r="B721" s="1"/>
      <c r="D721" s="2"/>
      <c r="H721" s="1"/>
      <c r="N721" s="1"/>
    </row>
    <row r="722" ht="16.5" customHeight="1">
      <c r="B722" s="1"/>
      <c r="D722" s="2"/>
      <c r="H722" s="1"/>
      <c r="N722" s="1"/>
    </row>
    <row r="723" ht="16.5" customHeight="1">
      <c r="B723" s="1"/>
      <c r="D723" s="2"/>
      <c r="H723" s="1"/>
      <c r="N723" s="1"/>
    </row>
    <row r="724" ht="16.5" customHeight="1">
      <c r="B724" s="1"/>
      <c r="D724" s="2"/>
      <c r="H724" s="1"/>
      <c r="N724" s="1"/>
    </row>
    <row r="725" ht="16.5" customHeight="1">
      <c r="B725" s="1"/>
      <c r="D725" s="2"/>
      <c r="H725" s="1"/>
      <c r="N725" s="1"/>
    </row>
    <row r="726" ht="16.5" customHeight="1">
      <c r="B726" s="1"/>
      <c r="D726" s="2"/>
      <c r="H726" s="1"/>
      <c r="N726" s="1"/>
    </row>
    <row r="727" ht="16.5" customHeight="1">
      <c r="B727" s="1"/>
      <c r="D727" s="2"/>
      <c r="H727" s="1"/>
      <c r="N727" s="1"/>
    </row>
    <row r="728" ht="16.5" customHeight="1">
      <c r="B728" s="1"/>
      <c r="D728" s="2"/>
      <c r="H728" s="1"/>
      <c r="N728" s="1"/>
    </row>
    <row r="729" ht="16.5" customHeight="1">
      <c r="B729" s="1"/>
      <c r="D729" s="2"/>
      <c r="H729" s="1"/>
      <c r="N729" s="1"/>
    </row>
    <row r="730" ht="16.5" customHeight="1">
      <c r="B730" s="1"/>
      <c r="D730" s="2"/>
      <c r="H730" s="1"/>
      <c r="N730" s="1"/>
    </row>
    <row r="731" ht="16.5" customHeight="1">
      <c r="B731" s="1"/>
      <c r="D731" s="2"/>
      <c r="H731" s="1"/>
      <c r="N731" s="1"/>
    </row>
    <row r="732" ht="16.5" customHeight="1">
      <c r="B732" s="1"/>
      <c r="D732" s="2"/>
      <c r="H732" s="1"/>
      <c r="N732" s="1"/>
    </row>
    <row r="733" ht="16.5" customHeight="1">
      <c r="B733" s="1"/>
      <c r="D733" s="2"/>
      <c r="H733" s="1"/>
      <c r="N733" s="1"/>
    </row>
    <row r="734" ht="16.5" customHeight="1">
      <c r="B734" s="1"/>
      <c r="D734" s="2"/>
      <c r="H734" s="1"/>
      <c r="N734" s="1"/>
    </row>
    <row r="735" ht="16.5" customHeight="1">
      <c r="B735" s="1"/>
      <c r="D735" s="2"/>
      <c r="H735" s="1"/>
      <c r="N735" s="1"/>
    </row>
    <row r="736" ht="16.5" customHeight="1">
      <c r="B736" s="1"/>
      <c r="D736" s="2"/>
      <c r="H736" s="1"/>
      <c r="N736" s="1"/>
    </row>
    <row r="737" ht="16.5" customHeight="1">
      <c r="B737" s="1"/>
      <c r="D737" s="2"/>
      <c r="H737" s="1"/>
      <c r="N737" s="1"/>
    </row>
    <row r="738" ht="16.5" customHeight="1">
      <c r="B738" s="1"/>
      <c r="D738" s="2"/>
      <c r="H738" s="1"/>
      <c r="N738" s="1"/>
    </row>
    <row r="739" ht="16.5" customHeight="1">
      <c r="B739" s="1"/>
      <c r="D739" s="2"/>
      <c r="H739" s="1"/>
      <c r="N739" s="1"/>
    </row>
    <row r="740" ht="16.5" customHeight="1">
      <c r="B740" s="1"/>
      <c r="D740" s="2"/>
      <c r="H740" s="1"/>
      <c r="N740" s="1"/>
    </row>
    <row r="741" ht="16.5" customHeight="1">
      <c r="B741" s="1"/>
      <c r="D741" s="2"/>
      <c r="H741" s="1"/>
      <c r="N741" s="1"/>
    </row>
    <row r="742" ht="16.5" customHeight="1">
      <c r="B742" s="1"/>
      <c r="D742" s="2"/>
      <c r="H742" s="1"/>
      <c r="N742" s="1"/>
    </row>
    <row r="743" ht="16.5" customHeight="1">
      <c r="B743" s="1"/>
      <c r="D743" s="2"/>
      <c r="H743" s="1"/>
      <c r="N743" s="1"/>
    </row>
    <row r="744" ht="16.5" customHeight="1">
      <c r="B744" s="1"/>
      <c r="D744" s="2"/>
      <c r="H744" s="1"/>
      <c r="N744" s="1"/>
    </row>
    <row r="745" ht="16.5" customHeight="1">
      <c r="B745" s="1"/>
      <c r="D745" s="2"/>
      <c r="H745" s="1"/>
      <c r="N745" s="1"/>
    </row>
    <row r="746" ht="16.5" customHeight="1">
      <c r="B746" s="1"/>
      <c r="D746" s="2"/>
      <c r="H746" s="1"/>
      <c r="N746" s="1"/>
    </row>
    <row r="747" ht="16.5" customHeight="1">
      <c r="B747" s="1"/>
      <c r="D747" s="2"/>
      <c r="H747" s="1"/>
      <c r="N747" s="1"/>
    </row>
    <row r="748" ht="16.5" customHeight="1">
      <c r="B748" s="1"/>
      <c r="D748" s="2"/>
      <c r="H748" s="1"/>
      <c r="N748" s="1"/>
    </row>
    <row r="749" ht="16.5" customHeight="1">
      <c r="B749" s="1"/>
      <c r="D749" s="2"/>
      <c r="H749" s="1"/>
      <c r="N749" s="1"/>
    </row>
    <row r="750" ht="16.5" customHeight="1">
      <c r="B750" s="1"/>
      <c r="D750" s="2"/>
      <c r="H750" s="1"/>
      <c r="N750" s="1"/>
    </row>
    <row r="751" ht="16.5" customHeight="1">
      <c r="B751" s="1"/>
      <c r="D751" s="2"/>
      <c r="H751" s="1"/>
      <c r="N751" s="1"/>
    </row>
    <row r="752" ht="16.5" customHeight="1">
      <c r="B752" s="1"/>
      <c r="D752" s="2"/>
      <c r="H752" s="1"/>
      <c r="N752" s="1"/>
    </row>
    <row r="753" ht="16.5" customHeight="1">
      <c r="B753" s="1"/>
      <c r="D753" s="2"/>
      <c r="H753" s="1"/>
      <c r="N753" s="1"/>
    </row>
    <row r="754" ht="16.5" customHeight="1">
      <c r="B754" s="1"/>
      <c r="D754" s="2"/>
      <c r="H754" s="1"/>
      <c r="N754" s="1"/>
    </row>
    <row r="755" ht="16.5" customHeight="1">
      <c r="B755" s="1"/>
      <c r="D755" s="2"/>
      <c r="H755" s="1"/>
      <c r="N755" s="1"/>
    </row>
    <row r="756" ht="16.5" customHeight="1">
      <c r="B756" s="1"/>
      <c r="D756" s="2"/>
      <c r="H756" s="1"/>
      <c r="N756" s="1"/>
    </row>
    <row r="757" ht="16.5" customHeight="1">
      <c r="B757" s="1"/>
      <c r="D757" s="2"/>
      <c r="H757" s="1"/>
      <c r="N757" s="1"/>
    </row>
    <row r="758" ht="16.5" customHeight="1">
      <c r="B758" s="1"/>
      <c r="D758" s="2"/>
      <c r="H758" s="1"/>
      <c r="N758" s="1"/>
    </row>
    <row r="759" ht="16.5" customHeight="1">
      <c r="B759" s="1"/>
      <c r="D759" s="2"/>
      <c r="H759" s="1"/>
      <c r="N759" s="1"/>
    </row>
    <row r="760" ht="16.5" customHeight="1">
      <c r="B760" s="1"/>
      <c r="D760" s="2"/>
      <c r="H760" s="1"/>
      <c r="N760" s="1"/>
    </row>
    <row r="761" ht="16.5" customHeight="1">
      <c r="B761" s="1"/>
      <c r="D761" s="2"/>
      <c r="H761" s="1"/>
      <c r="N761" s="1"/>
    </row>
    <row r="762" ht="16.5" customHeight="1">
      <c r="B762" s="1"/>
      <c r="D762" s="2"/>
      <c r="H762" s="1"/>
      <c r="N762" s="1"/>
    </row>
    <row r="763" ht="16.5" customHeight="1">
      <c r="B763" s="1"/>
      <c r="D763" s="2"/>
      <c r="H763" s="1"/>
      <c r="N763" s="1"/>
    </row>
    <row r="764" ht="16.5" customHeight="1">
      <c r="B764" s="1"/>
      <c r="D764" s="2"/>
      <c r="H764" s="1"/>
      <c r="N764" s="1"/>
    </row>
    <row r="765" ht="16.5" customHeight="1">
      <c r="B765" s="1"/>
      <c r="D765" s="2"/>
      <c r="H765" s="1"/>
      <c r="N765" s="1"/>
    </row>
    <row r="766" ht="16.5" customHeight="1">
      <c r="B766" s="1"/>
      <c r="D766" s="2"/>
      <c r="H766" s="1"/>
      <c r="N766" s="1"/>
    </row>
    <row r="767" ht="16.5" customHeight="1">
      <c r="B767" s="1"/>
      <c r="D767" s="2"/>
      <c r="H767" s="1"/>
      <c r="N767" s="1"/>
    </row>
    <row r="768" ht="16.5" customHeight="1">
      <c r="B768" s="1"/>
      <c r="D768" s="2"/>
      <c r="H768" s="1"/>
      <c r="N768" s="1"/>
    </row>
    <row r="769" ht="16.5" customHeight="1">
      <c r="B769" s="1"/>
      <c r="D769" s="2"/>
      <c r="H769" s="1"/>
      <c r="N769" s="1"/>
    </row>
    <row r="770" ht="16.5" customHeight="1">
      <c r="B770" s="1"/>
      <c r="D770" s="2"/>
      <c r="H770" s="1"/>
      <c r="N770" s="1"/>
    </row>
    <row r="771" ht="16.5" customHeight="1">
      <c r="B771" s="1"/>
      <c r="D771" s="2"/>
      <c r="H771" s="1"/>
      <c r="N771" s="1"/>
    </row>
    <row r="772" ht="16.5" customHeight="1">
      <c r="B772" s="1"/>
      <c r="D772" s="2"/>
      <c r="H772" s="1"/>
      <c r="N772" s="1"/>
    </row>
    <row r="773" ht="16.5" customHeight="1">
      <c r="B773" s="1"/>
      <c r="D773" s="2"/>
      <c r="H773" s="1"/>
      <c r="N773" s="1"/>
    </row>
    <row r="774" ht="16.5" customHeight="1">
      <c r="B774" s="1"/>
      <c r="D774" s="2"/>
      <c r="H774" s="1"/>
      <c r="N774" s="1"/>
    </row>
    <row r="775" ht="16.5" customHeight="1">
      <c r="B775" s="1"/>
      <c r="D775" s="2"/>
      <c r="H775" s="1"/>
      <c r="N775" s="1"/>
    </row>
    <row r="776" ht="16.5" customHeight="1">
      <c r="B776" s="1"/>
      <c r="D776" s="2"/>
      <c r="H776" s="1"/>
      <c r="N776" s="1"/>
    </row>
    <row r="777" ht="16.5" customHeight="1">
      <c r="B777" s="1"/>
      <c r="D777" s="2"/>
      <c r="H777" s="1"/>
      <c r="N777" s="1"/>
    </row>
    <row r="778" ht="16.5" customHeight="1">
      <c r="B778" s="1"/>
      <c r="D778" s="2"/>
      <c r="H778" s="1"/>
      <c r="N778" s="1"/>
    </row>
    <row r="779" ht="16.5" customHeight="1">
      <c r="B779" s="1"/>
      <c r="D779" s="2"/>
      <c r="H779" s="1"/>
      <c r="N779" s="1"/>
    </row>
    <row r="780" ht="16.5" customHeight="1">
      <c r="B780" s="1"/>
      <c r="D780" s="2"/>
      <c r="H780" s="1"/>
      <c r="N780" s="1"/>
    </row>
    <row r="781" ht="16.5" customHeight="1">
      <c r="B781" s="1"/>
      <c r="D781" s="2"/>
      <c r="H781" s="1"/>
      <c r="N781" s="1"/>
    </row>
    <row r="782" ht="16.5" customHeight="1">
      <c r="B782" s="1"/>
      <c r="D782" s="2"/>
      <c r="H782" s="1"/>
      <c r="N782" s="1"/>
    </row>
    <row r="783" ht="16.5" customHeight="1">
      <c r="B783" s="1"/>
      <c r="D783" s="2"/>
      <c r="H783" s="1"/>
      <c r="N783" s="1"/>
    </row>
    <row r="784" ht="16.5" customHeight="1">
      <c r="B784" s="1"/>
      <c r="D784" s="2"/>
      <c r="H784" s="1"/>
      <c r="N784" s="1"/>
    </row>
    <row r="785" ht="16.5" customHeight="1">
      <c r="B785" s="1"/>
      <c r="D785" s="2"/>
      <c r="H785" s="1"/>
      <c r="N785" s="1"/>
    </row>
    <row r="786" ht="16.5" customHeight="1">
      <c r="B786" s="1"/>
      <c r="D786" s="2"/>
      <c r="H786" s="1"/>
      <c r="N786" s="1"/>
    </row>
    <row r="787" ht="16.5" customHeight="1">
      <c r="B787" s="1"/>
      <c r="D787" s="2"/>
      <c r="H787" s="1"/>
      <c r="N787" s="1"/>
    </row>
    <row r="788" ht="16.5" customHeight="1">
      <c r="B788" s="1"/>
      <c r="D788" s="2"/>
      <c r="H788" s="1"/>
      <c r="N788" s="1"/>
    </row>
    <row r="789" ht="16.5" customHeight="1">
      <c r="B789" s="1"/>
      <c r="D789" s="2"/>
      <c r="H789" s="1"/>
      <c r="N789" s="1"/>
    </row>
    <row r="790" ht="16.5" customHeight="1">
      <c r="B790" s="1"/>
      <c r="D790" s="2"/>
      <c r="H790" s="1"/>
      <c r="N790" s="1"/>
    </row>
    <row r="791" ht="16.5" customHeight="1">
      <c r="B791" s="1"/>
      <c r="D791" s="2"/>
      <c r="H791" s="1"/>
      <c r="N791" s="1"/>
    </row>
    <row r="792" ht="16.5" customHeight="1">
      <c r="B792" s="1"/>
      <c r="D792" s="2"/>
      <c r="H792" s="1"/>
      <c r="N792" s="1"/>
    </row>
    <row r="793" ht="16.5" customHeight="1">
      <c r="B793" s="1"/>
      <c r="D793" s="2"/>
      <c r="H793" s="1"/>
      <c r="N793" s="1"/>
    </row>
    <row r="794" ht="16.5" customHeight="1">
      <c r="B794" s="1"/>
      <c r="D794" s="2"/>
      <c r="H794" s="1"/>
      <c r="N794" s="1"/>
    </row>
    <row r="795" ht="16.5" customHeight="1">
      <c r="B795" s="1"/>
      <c r="D795" s="2"/>
      <c r="H795" s="1"/>
      <c r="N795" s="1"/>
    </row>
    <row r="796" ht="16.5" customHeight="1">
      <c r="B796" s="1"/>
      <c r="D796" s="2"/>
      <c r="H796" s="1"/>
      <c r="N796" s="1"/>
    </row>
    <row r="797" ht="16.5" customHeight="1">
      <c r="B797" s="1"/>
      <c r="D797" s="2"/>
      <c r="H797" s="1"/>
      <c r="N797" s="1"/>
    </row>
    <row r="798" ht="16.5" customHeight="1">
      <c r="B798" s="1"/>
      <c r="D798" s="2"/>
      <c r="H798" s="1"/>
      <c r="N798" s="1"/>
    </row>
    <row r="799" ht="16.5" customHeight="1">
      <c r="B799" s="1"/>
      <c r="D799" s="2"/>
      <c r="H799" s="1"/>
      <c r="N799" s="1"/>
    </row>
    <row r="800" ht="16.5" customHeight="1">
      <c r="B800" s="1"/>
      <c r="D800" s="2"/>
      <c r="H800" s="1"/>
      <c r="N800" s="1"/>
    </row>
    <row r="801" ht="16.5" customHeight="1">
      <c r="B801" s="1"/>
      <c r="D801" s="2"/>
      <c r="H801" s="1"/>
      <c r="N801" s="1"/>
    </row>
    <row r="802" ht="16.5" customHeight="1">
      <c r="B802" s="1"/>
      <c r="D802" s="2"/>
      <c r="H802" s="1"/>
      <c r="N802" s="1"/>
    </row>
    <row r="803" ht="16.5" customHeight="1">
      <c r="B803" s="1"/>
      <c r="D803" s="2"/>
      <c r="H803" s="1"/>
      <c r="N803" s="1"/>
    </row>
    <row r="804" ht="16.5" customHeight="1">
      <c r="B804" s="1"/>
      <c r="D804" s="2"/>
      <c r="H804" s="1"/>
      <c r="N804" s="1"/>
    </row>
    <row r="805" ht="16.5" customHeight="1">
      <c r="B805" s="1"/>
      <c r="D805" s="2"/>
      <c r="H805" s="1"/>
      <c r="N805" s="1"/>
    </row>
    <row r="806" ht="16.5" customHeight="1">
      <c r="B806" s="1"/>
      <c r="D806" s="2"/>
      <c r="H806" s="1"/>
      <c r="N806" s="1"/>
    </row>
    <row r="807" ht="16.5" customHeight="1">
      <c r="B807" s="1"/>
      <c r="D807" s="2"/>
      <c r="H807" s="1"/>
      <c r="N807" s="1"/>
    </row>
    <row r="808" ht="16.5" customHeight="1">
      <c r="B808" s="1"/>
      <c r="D808" s="2"/>
      <c r="H808" s="1"/>
      <c r="N808" s="1"/>
    </row>
    <row r="809" ht="16.5" customHeight="1">
      <c r="B809" s="1"/>
      <c r="D809" s="2"/>
      <c r="H809" s="1"/>
      <c r="N809" s="1"/>
    </row>
    <row r="810" ht="16.5" customHeight="1">
      <c r="B810" s="1"/>
      <c r="D810" s="2"/>
      <c r="H810" s="1"/>
      <c r="N810" s="1"/>
    </row>
    <row r="811" ht="16.5" customHeight="1">
      <c r="B811" s="1"/>
      <c r="D811" s="2"/>
      <c r="H811" s="1"/>
      <c r="N811" s="1"/>
    </row>
    <row r="812" ht="16.5" customHeight="1">
      <c r="B812" s="1"/>
      <c r="D812" s="2"/>
      <c r="H812" s="1"/>
      <c r="N812" s="1"/>
    </row>
    <row r="813" ht="16.5" customHeight="1">
      <c r="B813" s="1"/>
      <c r="D813" s="2"/>
      <c r="H813" s="1"/>
      <c r="N813" s="1"/>
    </row>
    <row r="814" ht="16.5" customHeight="1">
      <c r="B814" s="1"/>
      <c r="D814" s="2"/>
      <c r="H814" s="1"/>
      <c r="N814" s="1"/>
    </row>
    <row r="815" ht="16.5" customHeight="1">
      <c r="B815" s="1"/>
      <c r="D815" s="2"/>
      <c r="H815" s="1"/>
      <c r="N815" s="1"/>
    </row>
    <row r="816" ht="16.5" customHeight="1">
      <c r="B816" s="1"/>
      <c r="D816" s="2"/>
      <c r="H816" s="1"/>
      <c r="N816" s="1"/>
    </row>
    <row r="817" ht="16.5" customHeight="1">
      <c r="B817" s="1"/>
      <c r="D817" s="2"/>
      <c r="H817" s="1"/>
      <c r="N817" s="1"/>
    </row>
    <row r="818" ht="16.5" customHeight="1">
      <c r="B818" s="1"/>
      <c r="D818" s="2"/>
      <c r="H818" s="1"/>
      <c r="N818" s="1"/>
    </row>
    <row r="819" ht="16.5" customHeight="1">
      <c r="B819" s="1"/>
      <c r="D819" s="2"/>
      <c r="H819" s="1"/>
      <c r="N819" s="1"/>
    </row>
    <row r="820" ht="16.5" customHeight="1">
      <c r="B820" s="1"/>
      <c r="D820" s="2"/>
      <c r="H820" s="1"/>
      <c r="N820" s="1"/>
    </row>
    <row r="821" ht="16.5" customHeight="1">
      <c r="B821" s="1"/>
      <c r="D821" s="2"/>
      <c r="H821" s="1"/>
      <c r="N821" s="1"/>
    </row>
    <row r="822" ht="16.5" customHeight="1">
      <c r="B822" s="1"/>
      <c r="D822" s="2"/>
      <c r="H822" s="1"/>
      <c r="N822" s="1"/>
    </row>
    <row r="823" ht="16.5" customHeight="1">
      <c r="B823" s="1"/>
      <c r="D823" s="2"/>
      <c r="H823" s="1"/>
      <c r="N823" s="1"/>
    </row>
    <row r="824" ht="16.5" customHeight="1">
      <c r="B824" s="1"/>
      <c r="D824" s="2"/>
      <c r="H824" s="1"/>
      <c r="N824" s="1"/>
    </row>
    <row r="825" ht="16.5" customHeight="1">
      <c r="B825" s="1"/>
      <c r="D825" s="2"/>
      <c r="H825" s="1"/>
      <c r="N825" s="1"/>
    </row>
    <row r="826" ht="16.5" customHeight="1">
      <c r="B826" s="1"/>
      <c r="D826" s="2"/>
      <c r="H826" s="1"/>
      <c r="N826" s="1"/>
    </row>
    <row r="827" ht="16.5" customHeight="1">
      <c r="B827" s="1"/>
      <c r="D827" s="2"/>
      <c r="H827" s="1"/>
      <c r="N827" s="1"/>
    </row>
    <row r="828" ht="16.5" customHeight="1">
      <c r="B828" s="1"/>
      <c r="D828" s="2"/>
      <c r="H828" s="1"/>
      <c r="N828" s="1"/>
    </row>
    <row r="829" ht="16.5" customHeight="1">
      <c r="B829" s="1"/>
      <c r="D829" s="2"/>
      <c r="H829" s="1"/>
      <c r="N829" s="1"/>
    </row>
    <row r="830" ht="16.5" customHeight="1">
      <c r="B830" s="1"/>
      <c r="D830" s="2"/>
      <c r="H830" s="1"/>
      <c r="N830" s="1"/>
    </row>
    <row r="831" ht="16.5" customHeight="1">
      <c r="B831" s="1"/>
      <c r="D831" s="2"/>
      <c r="H831" s="1"/>
      <c r="N831" s="1"/>
    </row>
    <row r="832" ht="16.5" customHeight="1">
      <c r="B832" s="1"/>
      <c r="D832" s="2"/>
      <c r="H832" s="1"/>
      <c r="N832" s="1"/>
    </row>
    <row r="833" ht="16.5" customHeight="1">
      <c r="B833" s="1"/>
      <c r="D833" s="2"/>
      <c r="H833" s="1"/>
      <c r="N833" s="1"/>
    </row>
    <row r="834" ht="16.5" customHeight="1">
      <c r="B834" s="1"/>
      <c r="D834" s="2"/>
      <c r="H834" s="1"/>
      <c r="N834" s="1"/>
    </row>
    <row r="835" ht="16.5" customHeight="1">
      <c r="B835" s="1"/>
      <c r="D835" s="2"/>
      <c r="H835" s="1"/>
      <c r="N835" s="1"/>
    </row>
    <row r="836" ht="16.5" customHeight="1">
      <c r="B836" s="1"/>
      <c r="D836" s="2"/>
      <c r="H836" s="1"/>
      <c r="N836" s="1"/>
    </row>
    <row r="837" ht="16.5" customHeight="1">
      <c r="B837" s="1"/>
      <c r="D837" s="2"/>
      <c r="H837" s="1"/>
      <c r="N837" s="1"/>
    </row>
    <row r="838" ht="16.5" customHeight="1">
      <c r="B838" s="1"/>
      <c r="D838" s="2"/>
      <c r="H838" s="1"/>
      <c r="N838" s="1"/>
    </row>
    <row r="839" ht="16.5" customHeight="1">
      <c r="B839" s="1"/>
      <c r="D839" s="2"/>
      <c r="H839" s="1"/>
      <c r="N839" s="1"/>
    </row>
    <row r="840" ht="16.5" customHeight="1">
      <c r="B840" s="1"/>
      <c r="D840" s="2"/>
      <c r="H840" s="1"/>
      <c r="N840" s="1"/>
    </row>
    <row r="841" ht="16.5" customHeight="1">
      <c r="B841" s="1"/>
      <c r="D841" s="2"/>
      <c r="H841" s="1"/>
      <c r="N841" s="1"/>
    </row>
    <row r="842" ht="16.5" customHeight="1">
      <c r="B842" s="1"/>
      <c r="D842" s="2"/>
      <c r="H842" s="1"/>
      <c r="N842" s="1"/>
    </row>
    <row r="843" ht="16.5" customHeight="1">
      <c r="B843" s="1"/>
      <c r="D843" s="2"/>
      <c r="H843" s="1"/>
      <c r="N843" s="1"/>
    </row>
    <row r="844" ht="16.5" customHeight="1">
      <c r="B844" s="1"/>
      <c r="D844" s="2"/>
      <c r="H844" s="1"/>
      <c r="N844" s="1"/>
    </row>
    <row r="845" ht="16.5" customHeight="1">
      <c r="B845" s="1"/>
      <c r="D845" s="2"/>
      <c r="H845" s="1"/>
      <c r="N845" s="1"/>
    </row>
    <row r="846" ht="16.5" customHeight="1">
      <c r="B846" s="1"/>
      <c r="D846" s="2"/>
      <c r="H846" s="1"/>
      <c r="N846" s="1"/>
    </row>
    <row r="847" ht="16.5" customHeight="1">
      <c r="B847" s="1"/>
      <c r="D847" s="2"/>
      <c r="H847" s="1"/>
      <c r="N847" s="1"/>
    </row>
    <row r="848" ht="16.5" customHeight="1">
      <c r="B848" s="1"/>
      <c r="D848" s="2"/>
      <c r="H848" s="1"/>
      <c r="N848" s="1"/>
    </row>
    <row r="849" ht="16.5" customHeight="1">
      <c r="B849" s="1"/>
      <c r="D849" s="2"/>
      <c r="H849" s="1"/>
      <c r="N849" s="1"/>
    </row>
    <row r="850" ht="16.5" customHeight="1">
      <c r="B850" s="1"/>
      <c r="D850" s="2"/>
      <c r="H850" s="1"/>
      <c r="N850" s="1"/>
    </row>
    <row r="851" ht="16.5" customHeight="1">
      <c r="B851" s="1"/>
      <c r="D851" s="2"/>
      <c r="H851" s="1"/>
      <c r="N851" s="1"/>
    </row>
    <row r="852" ht="16.5" customHeight="1">
      <c r="B852" s="1"/>
      <c r="D852" s="2"/>
      <c r="H852" s="1"/>
      <c r="N852" s="1"/>
    </row>
    <row r="853" ht="16.5" customHeight="1">
      <c r="B853" s="1"/>
      <c r="D853" s="2"/>
      <c r="H853" s="1"/>
      <c r="N853" s="1"/>
    </row>
    <row r="854" ht="16.5" customHeight="1">
      <c r="B854" s="1"/>
      <c r="D854" s="2"/>
      <c r="H854" s="1"/>
      <c r="N854" s="1"/>
    </row>
    <row r="855" ht="16.5" customHeight="1">
      <c r="B855" s="1"/>
      <c r="D855" s="2"/>
      <c r="H855" s="1"/>
      <c r="N855" s="1"/>
    </row>
    <row r="856" ht="16.5" customHeight="1">
      <c r="B856" s="1"/>
      <c r="D856" s="2"/>
      <c r="H856" s="1"/>
      <c r="N856" s="1"/>
    </row>
    <row r="857" ht="16.5" customHeight="1">
      <c r="B857" s="1"/>
      <c r="D857" s="2"/>
      <c r="H857" s="1"/>
      <c r="N857" s="1"/>
    </row>
    <row r="858" ht="16.5" customHeight="1">
      <c r="B858" s="1"/>
      <c r="D858" s="2"/>
      <c r="H858" s="1"/>
      <c r="N858" s="1"/>
    </row>
    <row r="859" ht="16.5" customHeight="1">
      <c r="B859" s="1"/>
      <c r="D859" s="2"/>
      <c r="H859" s="1"/>
      <c r="N859" s="1"/>
    </row>
    <row r="860" ht="16.5" customHeight="1">
      <c r="B860" s="1"/>
      <c r="D860" s="2"/>
      <c r="H860" s="1"/>
      <c r="N860" s="1"/>
    </row>
    <row r="861" ht="16.5" customHeight="1">
      <c r="B861" s="1"/>
      <c r="D861" s="2"/>
      <c r="H861" s="1"/>
      <c r="N861" s="1"/>
    </row>
    <row r="862" ht="16.5" customHeight="1">
      <c r="B862" s="1"/>
      <c r="D862" s="2"/>
      <c r="H862" s="1"/>
      <c r="N862" s="1"/>
    </row>
    <row r="863" ht="16.5" customHeight="1">
      <c r="B863" s="1"/>
      <c r="D863" s="2"/>
      <c r="H863" s="1"/>
      <c r="N863" s="1"/>
    </row>
    <row r="864" ht="16.5" customHeight="1">
      <c r="B864" s="1"/>
      <c r="D864" s="2"/>
      <c r="H864" s="1"/>
      <c r="N864" s="1"/>
    </row>
    <row r="865" ht="16.5" customHeight="1">
      <c r="B865" s="1"/>
      <c r="D865" s="2"/>
      <c r="H865" s="1"/>
      <c r="N865" s="1"/>
    </row>
    <row r="866" ht="16.5" customHeight="1">
      <c r="B866" s="1"/>
      <c r="D866" s="2"/>
      <c r="H866" s="1"/>
      <c r="N866" s="1"/>
    </row>
    <row r="867" ht="16.5" customHeight="1">
      <c r="B867" s="1"/>
      <c r="D867" s="2"/>
      <c r="H867" s="1"/>
      <c r="N867" s="1"/>
    </row>
    <row r="868" ht="16.5" customHeight="1">
      <c r="B868" s="1"/>
      <c r="D868" s="2"/>
      <c r="H868" s="1"/>
      <c r="N868" s="1"/>
    </row>
    <row r="869" ht="16.5" customHeight="1">
      <c r="B869" s="1"/>
      <c r="D869" s="2"/>
      <c r="H869" s="1"/>
      <c r="N869" s="1"/>
    </row>
    <row r="870" ht="16.5" customHeight="1">
      <c r="B870" s="1"/>
      <c r="D870" s="2"/>
      <c r="H870" s="1"/>
      <c r="N870" s="1"/>
    </row>
    <row r="871" ht="16.5" customHeight="1">
      <c r="B871" s="1"/>
      <c r="D871" s="2"/>
      <c r="H871" s="1"/>
      <c r="N871" s="1"/>
    </row>
    <row r="872" ht="16.5" customHeight="1">
      <c r="B872" s="1"/>
      <c r="D872" s="2"/>
      <c r="H872" s="1"/>
      <c r="N872" s="1"/>
    </row>
    <row r="873" ht="16.5" customHeight="1">
      <c r="B873" s="1"/>
      <c r="D873" s="2"/>
      <c r="H873" s="1"/>
      <c r="N873" s="1"/>
    </row>
    <row r="874" ht="16.5" customHeight="1">
      <c r="B874" s="1"/>
      <c r="D874" s="2"/>
      <c r="H874" s="1"/>
      <c r="N874" s="1"/>
    </row>
    <row r="875" ht="16.5" customHeight="1">
      <c r="B875" s="1"/>
      <c r="D875" s="2"/>
      <c r="H875" s="1"/>
      <c r="N875" s="1"/>
    </row>
    <row r="876" ht="16.5" customHeight="1">
      <c r="B876" s="1"/>
      <c r="D876" s="2"/>
      <c r="H876" s="1"/>
      <c r="N876" s="1"/>
    </row>
    <row r="877" ht="16.5" customHeight="1">
      <c r="B877" s="1"/>
      <c r="D877" s="2"/>
      <c r="H877" s="1"/>
      <c r="N877" s="1"/>
    </row>
    <row r="878" ht="16.5" customHeight="1">
      <c r="B878" s="1"/>
      <c r="D878" s="2"/>
      <c r="H878" s="1"/>
      <c r="N878" s="1"/>
    </row>
    <row r="879" ht="16.5" customHeight="1">
      <c r="B879" s="1"/>
      <c r="D879" s="2"/>
      <c r="H879" s="1"/>
      <c r="N879" s="1"/>
    </row>
    <row r="880" ht="16.5" customHeight="1">
      <c r="B880" s="1"/>
      <c r="D880" s="2"/>
      <c r="H880" s="1"/>
      <c r="N880" s="1"/>
    </row>
    <row r="881" ht="16.5" customHeight="1">
      <c r="B881" s="1"/>
      <c r="D881" s="2"/>
      <c r="H881" s="1"/>
      <c r="N881" s="1"/>
    </row>
    <row r="882" ht="16.5" customHeight="1">
      <c r="B882" s="1"/>
      <c r="D882" s="2"/>
      <c r="H882" s="1"/>
      <c r="N882" s="1"/>
    </row>
    <row r="883" ht="16.5" customHeight="1">
      <c r="B883" s="1"/>
      <c r="D883" s="2"/>
      <c r="H883" s="1"/>
      <c r="N883" s="1"/>
    </row>
    <row r="884" ht="16.5" customHeight="1">
      <c r="B884" s="1"/>
      <c r="D884" s="2"/>
      <c r="H884" s="1"/>
      <c r="N884" s="1"/>
    </row>
    <row r="885" ht="16.5" customHeight="1">
      <c r="B885" s="1"/>
      <c r="D885" s="2"/>
      <c r="H885" s="1"/>
      <c r="N885" s="1"/>
    </row>
    <row r="886" ht="16.5" customHeight="1">
      <c r="B886" s="1"/>
      <c r="D886" s="2"/>
      <c r="H886" s="1"/>
      <c r="N886" s="1"/>
    </row>
    <row r="887" ht="16.5" customHeight="1">
      <c r="B887" s="1"/>
      <c r="D887" s="2"/>
      <c r="H887" s="1"/>
      <c r="N887" s="1"/>
    </row>
    <row r="888" ht="16.5" customHeight="1">
      <c r="B888" s="1"/>
      <c r="D888" s="2"/>
      <c r="H888" s="1"/>
      <c r="N888" s="1"/>
    </row>
    <row r="889" ht="16.5" customHeight="1">
      <c r="B889" s="1"/>
      <c r="D889" s="2"/>
      <c r="H889" s="1"/>
      <c r="N889" s="1"/>
    </row>
    <row r="890" ht="16.5" customHeight="1">
      <c r="B890" s="1"/>
      <c r="D890" s="2"/>
      <c r="H890" s="1"/>
      <c r="N890" s="1"/>
    </row>
    <row r="891" ht="16.5" customHeight="1">
      <c r="B891" s="1"/>
      <c r="D891" s="2"/>
      <c r="H891" s="1"/>
      <c r="N891" s="1"/>
    </row>
    <row r="892" ht="16.5" customHeight="1">
      <c r="B892" s="1"/>
      <c r="D892" s="2"/>
      <c r="H892" s="1"/>
      <c r="N892" s="1"/>
    </row>
    <row r="893" ht="16.5" customHeight="1">
      <c r="B893" s="1"/>
      <c r="D893" s="2"/>
      <c r="H893" s="1"/>
      <c r="N893" s="1"/>
    </row>
    <row r="894" ht="16.5" customHeight="1">
      <c r="B894" s="1"/>
      <c r="D894" s="2"/>
      <c r="H894" s="1"/>
      <c r="N894" s="1"/>
    </row>
    <row r="895" ht="16.5" customHeight="1">
      <c r="B895" s="1"/>
      <c r="D895" s="2"/>
      <c r="H895" s="1"/>
      <c r="N895" s="1"/>
    </row>
    <row r="896" ht="16.5" customHeight="1">
      <c r="B896" s="1"/>
      <c r="D896" s="2"/>
      <c r="H896" s="1"/>
      <c r="N896" s="1"/>
    </row>
    <row r="897" ht="16.5" customHeight="1">
      <c r="B897" s="1"/>
      <c r="D897" s="2"/>
      <c r="H897" s="1"/>
      <c r="N897" s="1"/>
    </row>
    <row r="898" ht="16.5" customHeight="1">
      <c r="B898" s="1"/>
      <c r="D898" s="2"/>
      <c r="H898" s="1"/>
      <c r="N898" s="1"/>
    </row>
    <row r="899" ht="16.5" customHeight="1">
      <c r="B899" s="1"/>
      <c r="D899" s="2"/>
      <c r="H899" s="1"/>
      <c r="N899" s="1"/>
    </row>
    <row r="900" ht="16.5" customHeight="1">
      <c r="B900" s="1"/>
      <c r="D900" s="2"/>
      <c r="H900" s="1"/>
      <c r="N900" s="1"/>
    </row>
    <row r="901" ht="16.5" customHeight="1">
      <c r="B901" s="1"/>
      <c r="D901" s="2"/>
      <c r="H901" s="1"/>
      <c r="N901" s="1"/>
    </row>
    <row r="902" ht="16.5" customHeight="1">
      <c r="B902" s="1"/>
      <c r="D902" s="2"/>
      <c r="H902" s="1"/>
      <c r="N902" s="1"/>
    </row>
    <row r="903" ht="16.5" customHeight="1">
      <c r="B903" s="1"/>
      <c r="D903" s="2"/>
      <c r="H903" s="1"/>
      <c r="N903" s="1"/>
    </row>
    <row r="904" ht="16.5" customHeight="1">
      <c r="B904" s="1"/>
      <c r="D904" s="2"/>
      <c r="H904" s="1"/>
      <c r="N904" s="1"/>
    </row>
    <row r="905" ht="16.5" customHeight="1">
      <c r="B905" s="1"/>
      <c r="D905" s="2"/>
      <c r="H905" s="1"/>
      <c r="N905" s="1"/>
    </row>
    <row r="906" ht="16.5" customHeight="1">
      <c r="B906" s="1"/>
      <c r="D906" s="2"/>
      <c r="H906" s="1"/>
      <c r="N906" s="1"/>
    </row>
    <row r="907" ht="16.5" customHeight="1">
      <c r="B907" s="1"/>
      <c r="D907" s="2"/>
      <c r="H907" s="1"/>
      <c r="N907" s="1"/>
    </row>
    <row r="908" ht="16.5" customHeight="1">
      <c r="B908" s="1"/>
      <c r="D908" s="2"/>
      <c r="H908" s="1"/>
      <c r="N908" s="1"/>
    </row>
    <row r="909" ht="16.5" customHeight="1">
      <c r="B909" s="1"/>
      <c r="D909" s="2"/>
      <c r="H909" s="1"/>
      <c r="N909" s="1"/>
    </row>
    <row r="910" ht="16.5" customHeight="1">
      <c r="B910" s="1"/>
      <c r="D910" s="2"/>
      <c r="H910" s="1"/>
      <c r="N910" s="1"/>
    </row>
    <row r="911" ht="16.5" customHeight="1">
      <c r="B911" s="1"/>
      <c r="D911" s="2"/>
      <c r="H911" s="1"/>
      <c r="N911" s="1"/>
    </row>
    <row r="912" ht="16.5" customHeight="1">
      <c r="B912" s="1"/>
      <c r="D912" s="2"/>
      <c r="H912" s="1"/>
      <c r="N912" s="1"/>
    </row>
    <row r="913" ht="16.5" customHeight="1">
      <c r="B913" s="1"/>
      <c r="D913" s="2"/>
      <c r="H913" s="1"/>
      <c r="N913" s="1"/>
    </row>
    <row r="914" ht="16.5" customHeight="1">
      <c r="B914" s="1"/>
      <c r="D914" s="2"/>
      <c r="H914" s="1"/>
      <c r="N914" s="1"/>
    </row>
    <row r="915" ht="16.5" customHeight="1">
      <c r="B915" s="1"/>
      <c r="D915" s="2"/>
      <c r="H915" s="1"/>
      <c r="N915" s="1"/>
    </row>
    <row r="916" ht="16.5" customHeight="1">
      <c r="B916" s="1"/>
      <c r="D916" s="2"/>
      <c r="H916" s="1"/>
      <c r="N916" s="1"/>
    </row>
    <row r="917" ht="16.5" customHeight="1">
      <c r="B917" s="1"/>
      <c r="D917" s="2"/>
      <c r="H917" s="1"/>
      <c r="N917" s="1"/>
    </row>
    <row r="918" ht="16.5" customHeight="1">
      <c r="B918" s="1"/>
      <c r="D918" s="2"/>
      <c r="H918" s="1"/>
      <c r="N918" s="1"/>
    </row>
    <row r="919" ht="16.5" customHeight="1">
      <c r="B919" s="1"/>
      <c r="D919" s="2"/>
      <c r="H919" s="1"/>
      <c r="N919" s="1"/>
    </row>
    <row r="920" ht="16.5" customHeight="1">
      <c r="B920" s="1"/>
      <c r="D920" s="2"/>
      <c r="H920" s="1"/>
      <c r="N920" s="1"/>
    </row>
    <row r="921" ht="16.5" customHeight="1">
      <c r="B921" s="1"/>
      <c r="D921" s="2"/>
      <c r="H921" s="1"/>
      <c r="N921" s="1"/>
    </row>
    <row r="922" ht="16.5" customHeight="1">
      <c r="B922" s="1"/>
      <c r="D922" s="2"/>
      <c r="H922" s="1"/>
      <c r="N922" s="1"/>
    </row>
    <row r="923" ht="16.5" customHeight="1">
      <c r="B923" s="1"/>
      <c r="D923" s="2"/>
      <c r="H923" s="1"/>
      <c r="N923" s="1"/>
    </row>
    <row r="924" ht="16.5" customHeight="1">
      <c r="B924" s="1"/>
      <c r="D924" s="2"/>
      <c r="H924" s="1"/>
      <c r="N924" s="1"/>
    </row>
    <row r="925" ht="16.5" customHeight="1">
      <c r="B925" s="1"/>
      <c r="D925" s="2"/>
      <c r="H925" s="1"/>
      <c r="N925" s="1"/>
    </row>
    <row r="926" ht="16.5" customHeight="1">
      <c r="B926" s="1"/>
      <c r="D926" s="2"/>
      <c r="H926" s="1"/>
      <c r="N926" s="1"/>
    </row>
    <row r="927" ht="16.5" customHeight="1">
      <c r="B927" s="1"/>
      <c r="D927" s="2"/>
      <c r="H927" s="1"/>
      <c r="N927" s="1"/>
    </row>
    <row r="928" ht="16.5" customHeight="1">
      <c r="B928" s="1"/>
      <c r="D928" s="2"/>
      <c r="H928" s="1"/>
      <c r="N928" s="1"/>
    </row>
    <row r="929" ht="16.5" customHeight="1">
      <c r="B929" s="1"/>
      <c r="D929" s="2"/>
      <c r="H929" s="1"/>
      <c r="N929" s="1"/>
    </row>
    <row r="930" ht="16.5" customHeight="1">
      <c r="B930" s="1"/>
      <c r="D930" s="2"/>
      <c r="H930" s="1"/>
      <c r="N930" s="1"/>
    </row>
    <row r="931" ht="16.5" customHeight="1">
      <c r="B931" s="1"/>
      <c r="D931" s="2"/>
      <c r="H931" s="1"/>
      <c r="N931" s="1"/>
    </row>
    <row r="932" ht="16.5" customHeight="1">
      <c r="B932" s="1"/>
      <c r="D932" s="2"/>
      <c r="H932" s="1"/>
      <c r="N932" s="1"/>
    </row>
    <row r="933" ht="16.5" customHeight="1">
      <c r="B933" s="1"/>
      <c r="D933" s="2"/>
      <c r="H933" s="1"/>
      <c r="N933" s="1"/>
    </row>
    <row r="934" ht="16.5" customHeight="1">
      <c r="B934" s="1"/>
      <c r="D934" s="2"/>
      <c r="H934" s="1"/>
      <c r="N934" s="1"/>
    </row>
    <row r="935" ht="16.5" customHeight="1">
      <c r="B935" s="1"/>
      <c r="D935" s="2"/>
      <c r="H935" s="1"/>
      <c r="N935" s="1"/>
    </row>
    <row r="936" ht="16.5" customHeight="1">
      <c r="B936" s="1"/>
      <c r="D936" s="2"/>
      <c r="H936" s="1"/>
      <c r="N936" s="1"/>
    </row>
    <row r="937" ht="16.5" customHeight="1">
      <c r="B937" s="1"/>
      <c r="D937" s="2"/>
      <c r="H937" s="1"/>
      <c r="N937" s="1"/>
    </row>
    <row r="938" ht="16.5" customHeight="1">
      <c r="B938" s="1"/>
      <c r="D938" s="2"/>
      <c r="H938" s="1"/>
      <c r="N938" s="1"/>
    </row>
    <row r="939" ht="16.5" customHeight="1">
      <c r="B939" s="1"/>
      <c r="D939" s="2"/>
      <c r="H939" s="1"/>
      <c r="N939" s="1"/>
    </row>
    <row r="940" ht="16.5" customHeight="1">
      <c r="B940" s="1"/>
      <c r="D940" s="2"/>
      <c r="H940" s="1"/>
      <c r="N940" s="1"/>
    </row>
    <row r="941" ht="16.5" customHeight="1">
      <c r="B941" s="1"/>
      <c r="D941" s="2"/>
      <c r="H941" s="1"/>
      <c r="N941" s="1"/>
    </row>
    <row r="942" ht="16.5" customHeight="1">
      <c r="B942" s="1"/>
      <c r="D942" s="2"/>
      <c r="H942" s="1"/>
      <c r="N942" s="1"/>
    </row>
    <row r="943" ht="16.5" customHeight="1">
      <c r="B943" s="1"/>
      <c r="D943" s="2"/>
      <c r="H943" s="1"/>
      <c r="N943" s="1"/>
    </row>
    <row r="944" ht="16.5" customHeight="1">
      <c r="B944" s="1"/>
      <c r="D944" s="2"/>
      <c r="H944" s="1"/>
      <c r="N944" s="1"/>
    </row>
    <row r="945" ht="16.5" customHeight="1">
      <c r="B945" s="1"/>
      <c r="D945" s="2"/>
      <c r="H945" s="1"/>
      <c r="N945" s="1"/>
    </row>
    <row r="946" ht="16.5" customHeight="1">
      <c r="B946" s="1"/>
      <c r="D946" s="2"/>
      <c r="H946" s="1"/>
      <c r="N946" s="1"/>
    </row>
    <row r="947" ht="16.5" customHeight="1">
      <c r="B947" s="1"/>
      <c r="D947" s="2"/>
      <c r="H947" s="1"/>
      <c r="N947" s="1"/>
    </row>
    <row r="948" ht="16.5" customHeight="1">
      <c r="B948" s="1"/>
      <c r="D948" s="2"/>
      <c r="H948" s="1"/>
      <c r="N948" s="1"/>
    </row>
    <row r="949" ht="16.5" customHeight="1">
      <c r="B949" s="1"/>
      <c r="D949" s="2"/>
      <c r="H949" s="1"/>
      <c r="N949" s="1"/>
    </row>
    <row r="950" ht="16.5" customHeight="1">
      <c r="B950" s="1"/>
      <c r="D950" s="2"/>
      <c r="H950" s="1"/>
      <c r="N950" s="1"/>
    </row>
    <row r="951" ht="16.5" customHeight="1">
      <c r="B951" s="1"/>
      <c r="D951" s="2"/>
      <c r="H951" s="1"/>
      <c r="N951" s="1"/>
    </row>
    <row r="952" ht="16.5" customHeight="1">
      <c r="B952" s="1"/>
      <c r="D952" s="2"/>
      <c r="H952" s="1"/>
      <c r="N952" s="1"/>
    </row>
    <row r="953" ht="16.5" customHeight="1">
      <c r="B953" s="1"/>
      <c r="D953" s="2"/>
      <c r="H953" s="1"/>
      <c r="N953" s="1"/>
    </row>
    <row r="954" ht="16.5" customHeight="1">
      <c r="B954" s="1"/>
      <c r="D954" s="2"/>
      <c r="H954" s="1"/>
      <c r="N954" s="1"/>
    </row>
    <row r="955" ht="16.5" customHeight="1">
      <c r="B955" s="1"/>
      <c r="D955" s="2"/>
      <c r="H955" s="1"/>
      <c r="N955" s="1"/>
    </row>
    <row r="956" ht="16.5" customHeight="1">
      <c r="B956" s="1"/>
      <c r="D956" s="2"/>
      <c r="H956" s="1"/>
      <c r="N956" s="1"/>
    </row>
    <row r="957" ht="16.5" customHeight="1">
      <c r="B957" s="1"/>
      <c r="D957" s="2"/>
      <c r="H957" s="1"/>
      <c r="N957" s="1"/>
    </row>
    <row r="958" ht="16.5" customHeight="1">
      <c r="B958" s="1"/>
      <c r="D958" s="2"/>
      <c r="H958" s="1"/>
      <c r="N958" s="1"/>
    </row>
    <row r="959" ht="16.5" customHeight="1">
      <c r="B959" s="1"/>
      <c r="D959" s="2"/>
      <c r="H959" s="1"/>
      <c r="N959" s="1"/>
    </row>
    <row r="960" ht="16.5" customHeight="1">
      <c r="B960" s="1"/>
      <c r="D960" s="2"/>
      <c r="H960" s="1"/>
      <c r="N960" s="1"/>
    </row>
    <row r="961" ht="16.5" customHeight="1">
      <c r="B961" s="1"/>
      <c r="D961" s="2"/>
      <c r="H961" s="1"/>
      <c r="N961" s="1"/>
    </row>
    <row r="962" ht="16.5" customHeight="1">
      <c r="B962" s="1"/>
      <c r="D962" s="2"/>
      <c r="H962" s="1"/>
      <c r="N962" s="1"/>
    </row>
    <row r="963" ht="16.5" customHeight="1">
      <c r="B963" s="1"/>
      <c r="D963" s="2"/>
      <c r="H963" s="1"/>
      <c r="N963" s="1"/>
    </row>
    <row r="964" ht="16.5" customHeight="1">
      <c r="B964" s="1"/>
      <c r="D964" s="2"/>
      <c r="H964" s="1"/>
      <c r="N964" s="1"/>
    </row>
    <row r="965" ht="16.5" customHeight="1">
      <c r="B965" s="1"/>
      <c r="D965" s="2"/>
      <c r="H965" s="1"/>
      <c r="N965" s="1"/>
    </row>
    <row r="966" ht="16.5" customHeight="1">
      <c r="B966" s="1"/>
      <c r="D966" s="2"/>
      <c r="H966" s="1"/>
      <c r="N966" s="1"/>
    </row>
    <row r="967" ht="16.5" customHeight="1">
      <c r="B967" s="1"/>
      <c r="D967" s="2"/>
      <c r="H967" s="1"/>
      <c r="N967" s="1"/>
    </row>
    <row r="968" ht="16.5" customHeight="1">
      <c r="B968" s="1"/>
      <c r="D968" s="2"/>
      <c r="H968" s="1"/>
      <c r="N968" s="1"/>
    </row>
    <row r="969" ht="16.5" customHeight="1">
      <c r="B969" s="1"/>
      <c r="D969" s="2"/>
      <c r="H969" s="1"/>
      <c r="N969" s="1"/>
    </row>
    <row r="970" ht="16.5" customHeight="1">
      <c r="B970" s="1"/>
      <c r="D970" s="2"/>
      <c r="H970" s="1"/>
      <c r="N970" s="1"/>
    </row>
    <row r="971" ht="16.5" customHeight="1">
      <c r="B971" s="1"/>
      <c r="D971" s="2"/>
      <c r="H971" s="1"/>
      <c r="N971" s="1"/>
    </row>
    <row r="972" ht="16.5" customHeight="1">
      <c r="B972" s="1"/>
      <c r="D972" s="2"/>
      <c r="H972" s="1"/>
      <c r="N972" s="1"/>
    </row>
    <row r="973" ht="16.5" customHeight="1">
      <c r="B973" s="1"/>
      <c r="D973" s="2"/>
      <c r="H973" s="1"/>
      <c r="N973" s="1"/>
    </row>
    <row r="974" ht="16.5" customHeight="1">
      <c r="B974" s="1"/>
      <c r="D974" s="2"/>
      <c r="H974" s="1"/>
      <c r="N974" s="1"/>
    </row>
    <row r="975" ht="16.5" customHeight="1">
      <c r="B975" s="1"/>
      <c r="D975" s="2"/>
      <c r="H975" s="1"/>
      <c r="N975" s="1"/>
    </row>
    <row r="976" ht="16.5" customHeight="1">
      <c r="B976" s="1"/>
      <c r="D976" s="2"/>
      <c r="H976" s="1"/>
      <c r="N976" s="1"/>
    </row>
    <row r="977" ht="16.5" customHeight="1">
      <c r="B977" s="1"/>
      <c r="D977" s="2"/>
      <c r="H977" s="1"/>
      <c r="N977" s="1"/>
    </row>
    <row r="978" ht="16.5" customHeight="1">
      <c r="B978" s="1"/>
      <c r="D978" s="2"/>
      <c r="H978" s="1"/>
      <c r="N978" s="1"/>
    </row>
    <row r="979" ht="16.5" customHeight="1">
      <c r="B979" s="1"/>
      <c r="D979" s="2"/>
      <c r="H979" s="1"/>
      <c r="N979" s="1"/>
    </row>
    <row r="980" ht="16.5" customHeight="1">
      <c r="B980" s="1"/>
      <c r="D980" s="2"/>
      <c r="H980" s="1"/>
      <c r="N980" s="1"/>
    </row>
    <row r="981" ht="16.5" customHeight="1">
      <c r="B981" s="1"/>
      <c r="D981" s="2"/>
      <c r="H981" s="1"/>
      <c r="N981" s="1"/>
    </row>
    <row r="982" ht="16.5" customHeight="1">
      <c r="B982" s="1"/>
      <c r="D982" s="2"/>
      <c r="H982" s="1"/>
      <c r="N982" s="1"/>
    </row>
    <row r="983" ht="16.5" customHeight="1">
      <c r="B983" s="1"/>
      <c r="D983" s="2"/>
      <c r="H983" s="1"/>
      <c r="N983" s="1"/>
    </row>
    <row r="984" ht="16.5" customHeight="1">
      <c r="B984" s="1"/>
      <c r="D984" s="2"/>
      <c r="H984" s="1"/>
      <c r="N984" s="1"/>
    </row>
    <row r="985" ht="16.5" customHeight="1">
      <c r="B985" s="1"/>
      <c r="D985" s="2"/>
      <c r="H985" s="1"/>
      <c r="N985" s="1"/>
    </row>
    <row r="986" ht="16.5" customHeight="1">
      <c r="B986" s="1"/>
      <c r="D986" s="2"/>
      <c r="H986" s="1"/>
      <c r="N986" s="1"/>
    </row>
    <row r="987" ht="16.5" customHeight="1">
      <c r="B987" s="1"/>
      <c r="D987" s="2"/>
      <c r="H987" s="1"/>
      <c r="N987" s="1"/>
    </row>
    <row r="988" ht="16.5" customHeight="1">
      <c r="B988" s="1"/>
      <c r="D988" s="2"/>
      <c r="H988" s="1"/>
      <c r="N988" s="1"/>
    </row>
    <row r="989" ht="16.5" customHeight="1">
      <c r="B989" s="1"/>
      <c r="D989" s="2"/>
      <c r="H989" s="1"/>
      <c r="N989" s="1"/>
    </row>
    <row r="990" ht="16.5" customHeight="1">
      <c r="B990" s="1"/>
      <c r="D990" s="2"/>
      <c r="H990" s="1"/>
      <c r="N990" s="1"/>
    </row>
    <row r="991" ht="16.5" customHeight="1">
      <c r="B991" s="1"/>
      <c r="D991" s="2"/>
      <c r="H991" s="1"/>
      <c r="N991" s="1"/>
    </row>
    <row r="992" ht="16.5" customHeight="1">
      <c r="B992" s="1"/>
      <c r="D992" s="2"/>
      <c r="H992" s="1"/>
      <c r="N992" s="1"/>
    </row>
    <row r="993" ht="16.5" customHeight="1">
      <c r="B993" s="1"/>
      <c r="D993" s="2"/>
      <c r="H993" s="1"/>
      <c r="N993" s="1"/>
    </row>
    <row r="994" ht="16.5" customHeight="1">
      <c r="B994" s="1"/>
      <c r="D994" s="2"/>
      <c r="H994" s="1"/>
      <c r="N994" s="1"/>
    </row>
    <row r="995" ht="16.5" customHeight="1">
      <c r="B995" s="1"/>
      <c r="D995" s="2"/>
      <c r="H995" s="1"/>
      <c r="N995" s="1"/>
    </row>
    <row r="996" ht="16.5" customHeight="1">
      <c r="B996" s="1"/>
      <c r="D996" s="2"/>
      <c r="H996" s="1"/>
      <c r="N996" s="1"/>
    </row>
    <row r="997" ht="16.5" customHeight="1">
      <c r="B997" s="1"/>
      <c r="D997" s="2"/>
      <c r="H997" s="1"/>
      <c r="N997" s="1"/>
    </row>
    <row r="998" ht="16.5" customHeight="1">
      <c r="B998" s="1"/>
      <c r="D998" s="2"/>
      <c r="H998" s="1"/>
      <c r="N998" s="1"/>
    </row>
    <row r="999" ht="16.5" customHeight="1">
      <c r="B999" s="1"/>
      <c r="D999" s="2"/>
      <c r="H999" s="1"/>
      <c r="N999" s="1"/>
    </row>
    <row r="1000" ht="16.5" customHeight="1">
      <c r="B1000" s="1"/>
      <c r="D1000" s="2"/>
      <c r="H1000" s="1"/>
      <c r="N1000" s="1"/>
    </row>
  </sheetData>
  <mergeCells count="1">
    <mergeCell ref="B6:N6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3" width="9.38"/>
    <col customWidth="1" min="4" max="4" width="26.63"/>
    <col customWidth="1" min="5" max="5" width="9.38"/>
    <col customWidth="1" min="6" max="6" width="39.13"/>
    <col customWidth="1" min="7" max="7" width="20.0"/>
    <col customWidth="1" min="8" max="10" width="9.38"/>
    <col customWidth="1" min="11" max="11" width="15.63"/>
    <col customWidth="1" min="12" max="12" width="21.38"/>
    <col customWidth="1" min="13" max="13" width="24.88"/>
    <col customWidth="1" min="14" max="26" width="9.38"/>
  </cols>
  <sheetData>
    <row r="1">
      <c r="K1" s="33" t="s">
        <v>0</v>
      </c>
    </row>
    <row r="2">
      <c r="K2" s="33">
        <v>16740.0</v>
      </c>
    </row>
    <row r="6">
      <c r="B6" s="33" t="s">
        <v>1</v>
      </c>
    </row>
    <row r="7">
      <c r="B7" s="33" t="s">
        <v>2</v>
      </c>
      <c r="C7" s="33" t="s">
        <v>3</v>
      </c>
      <c r="D7" s="33" t="s">
        <v>4</v>
      </c>
      <c r="E7" s="33" t="s">
        <v>5</v>
      </c>
      <c r="F7" s="33" t="s">
        <v>6</v>
      </c>
      <c r="G7" s="33" t="s">
        <v>7</v>
      </c>
      <c r="H7" s="33" t="s">
        <v>8</v>
      </c>
      <c r="I7" s="33" t="s">
        <v>9</v>
      </c>
      <c r="J7" s="33" t="s">
        <v>10</v>
      </c>
      <c r="K7" s="33" t="s">
        <v>11</v>
      </c>
      <c r="L7" s="33" t="s">
        <v>12</v>
      </c>
      <c r="M7" s="33" t="s">
        <v>13</v>
      </c>
      <c r="N7" s="33" t="s">
        <v>14</v>
      </c>
    </row>
    <row r="8">
      <c r="B8" s="33">
        <v>1.0</v>
      </c>
      <c r="C8" s="33">
        <v>6223.0</v>
      </c>
      <c r="D8" s="33" t="s">
        <v>15</v>
      </c>
      <c r="E8" s="33" t="s">
        <v>16</v>
      </c>
      <c r="F8" s="33" t="s">
        <v>17</v>
      </c>
      <c r="G8" s="33" t="s">
        <v>17</v>
      </c>
      <c r="H8" s="33">
        <v>89.0</v>
      </c>
      <c r="I8" s="33" t="s">
        <v>18</v>
      </c>
      <c r="J8" s="33" t="s">
        <v>19</v>
      </c>
      <c r="K8" s="33">
        <v>184273.91999999998</v>
      </c>
      <c r="L8" s="33">
        <v>1.9680454656E8</v>
      </c>
      <c r="M8" s="33">
        <v>1.9680454656E8</v>
      </c>
      <c r="N8" s="33">
        <v>1.0</v>
      </c>
    </row>
    <row r="9">
      <c r="B9" s="33">
        <v>1.0</v>
      </c>
      <c r="C9" s="33">
        <v>6224.0</v>
      </c>
      <c r="D9" s="33" t="s">
        <v>15</v>
      </c>
      <c r="E9" s="33" t="s">
        <v>16</v>
      </c>
      <c r="F9" s="33" t="s">
        <v>20</v>
      </c>
      <c r="G9" s="33" t="s">
        <v>21</v>
      </c>
      <c r="H9" s="33">
        <v>78.0</v>
      </c>
      <c r="I9" s="33" t="s">
        <v>18</v>
      </c>
      <c r="J9" s="33" t="s">
        <v>19</v>
      </c>
      <c r="K9" s="33">
        <v>184273.91999999998</v>
      </c>
      <c r="L9" s="33">
        <v>1.7248038911999997E8</v>
      </c>
      <c r="M9" s="33">
        <v>1.7248038911999997E8</v>
      </c>
      <c r="N9" s="33">
        <v>1.0</v>
      </c>
    </row>
    <row r="10">
      <c r="B10" s="33">
        <v>2.0</v>
      </c>
      <c r="C10" s="33">
        <v>6225.0</v>
      </c>
      <c r="D10" s="33" t="s">
        <v>15</v>
      </c>
      <c r="E10" s="33" t="s">
        <v>16</v>
      </c>
      <c r="F10" s="33" t="s">
        <v>22</v>
      </c>
      <c r="G10" s="33" t="s">
        <v>23</v>
      </c>
      <c r="H10" s="33">
        <v>75.0</v>
      </c>
      <c r="I10" s="33" t="s">
        <v>18</v>
      </c>
      <c r="J10" s="33" t="s">
        <v>19</v>
      </c>
      <c r="K10" s="33">
        <v>184273.91999999998</v>
      </c>
      <c r="L10" s="33">
        <v>1.6584652799999997E8</v>
      </c>
      <c r="M10" s="33">
        <v>1.6584652799999997E8</v>
      </c>
      <c r="N10" s="33">
        <v>1.0</v>
      </c>
    </row>
    <row r="11">
      <c r="B11" s="33">
        <v>2.0</v>
      </c>
      <c r="C11" s="33">
        <v>6226.0</v>
      </c>
      <c r="D11" s="33" t="s">
        <v>15</v>
      </c>
      <c r="E11" s="33" t="s">
        <v>16</v>
      </c>
      <c r="F11" s="33" t="s">
        <v>24</v>
      </c>
      <c r="G11" s="33" t="s">
        <v>25</v>
      </c>
      <c r="H11" s="33">
        <v>74.0</v>
      </c>
      <c r="I11" s="33" t="s">
        <v>18</v>
      </c>
      <c r="J11" s="33" t="s">
        <v>19</v>
      </c>
      <c r="K11" s="33">
        <v>184273.91999999998</v>
      </c>
      <c r="L11" s="33">
        <v>1.6363524095999998E8</v>
      </c>
      <c r="M11" s="33">
        <v>1.6363524095999998E8</v>
      </c>
      <c r="N11" s="33">
        <v>1.0</v>
      </c>
    </row>
    <row r="12">
      <c r="B12" s="33">
        <v>2.0</v>
      </c>
      <c r="C12" s="33">
        <v>6227.0</v>
      </c>
      <c r="D12" s="33" t="s">
        <v>15</v>
      </c>
      <c r="E12" s="33" t="s">
        <v>16</v>
      </c>
      <c r="F12" s="33" t="s">
        <v>22</v>
      </c>
      <c r="G12" s="33" t="s">
        <v>26</v>
      </c>
      <c r="H12" s="33">
        <v>73.0</v>
      </c>
      <c r="I12" s="33" t="s">
        <v>18</v>
      </c>
      <c r="J12" s="33" t="s">
        <v>19</v>
      </c>
      <c r="K12" s="33">
        <v>184273.91999999998</v>
      </c>
      <c r="L12" s="33">
        <v>1.6142395392E8</v>
      </c>
      <c r="M12" s="33">
        <v>1.6142395392E8</v>
      </c>
      <c r="N12" s="33">
        <v>1.0</v>
      </c>
    </row>
    <row r="13">
      <c r="B13" s="33">
        <v>3.0</v>
      </c>
      <c r="C13" s="33">
        <v>6228.0</v>
      </c>
      <c r="D13" s="33" t="s">
        <v>15</v>
      </c>
      <c r="E13" s="33" t="s">
        <v>16</v>
      </c>
      <c r="F13" s="33" t="s">
        <v>27</v>
      </c>
      <c r="G13" s="33" t="s">
        <v>28</v>
      </c>
      <c r="H13" s="33">
        <v>45.0</v>
      </c>
      <c r="I13" s="33" t="s">
        <v>18</v>
      </c>
      <c r="J13" s="33" t="s">
        <v>19</v>
      </c>
      <c r="K13" s="33">
        <v>164118.96</v>
      </c>
      <c r="L13" s="33">
        <v>8.862423839999999E7</v>
      </c>
      <c r="M13" s="33">
        <v>8.862423839999999E7</v>
      </c>
      <c r="N13" s="33">
        <v>1.0</v>
      </c>
    </row>
    <row r="14">
      <c r="B14" s="33">
        <v>3.0</v>
      </c>
      <c r="C14" s="33">
        <v>6229.0</v>
      </c>
      <c r="D14" s="33" t="s">
        <v>15</v>
      </c>
      <c r="E14" s="33" t="s">
        <v>16</v>
      </c>
      <c r="F14" s="33" t="s">
        <v>27</v>
      </c>
      <c r="G14" s="33" t="s">
        <v>29</v>
      </c>
      <c r="H14" s="33">
        <v>45.0</v>
      </c>
      <c r="I14" s="33" t="s">
        <v>18</v>
      </c>
      <c r="J14" s="33" t="s">
        <v>19</v>
      </c>
      <c r="K14" s="33">
        <v>164118.96</v>
      </c>
      <c r="L14" s="33">
        <v>8.862423839999999E7</v>
      </c>
      <c r="M14" s="33">
        <v>8.862423839999999E7</v>
      </c>
      <c r="N14" s="33">
        <v>1.0</v>
      </c>
    </row>
    <row r="15">
      <c r="B15" s="33">
        <v>3.0</v>
      </c>
      <c r="C15" s="33">
        <v>6230.0</v>
      </c>
      <c r="D15" s="33" t="s">
        <v>15</v>
      </c>
      <c r="E15" s="33" t="s">
        <v>16</v>
      </c>
      <c r="F15" s="33" t="s">
        <v>30</v>
      </c>
      <c r="G15" s="33" t="s">
        <v>31</v>
      </c>
      <c r="H15" s="33">
        <v>52.0</v>
      </c>
      <c r="I15" s="33" t="s">
        <v>18</v>
      </c>
      <c r="J15" s="33" t="s">
        <v>19</v>
      </c>
      <c r="K15" s="33">
        <v>164118.96</v>
      </c>
      <c r="L15" s="33">
        <v>1.0241023103999999E8</v>
      </c>
      <c r="M15" s="33">
        <v>1.0241023103999999E8</v>
      </c>
      <c r="N15" s="33">
        <v>1.0</v>
      </c>
    </row>
    <row r="16">
      <c r="B16" s="33">
        <v>3.0</v>
      </c>
      <c r="C16" s="33">
        <v>6231.0</v>
      </c>
      <c r="D16" s="33" t="s">
        <v>15</v>
      </c>
      <c r="E16" s="33" t="s">
        <v>16</v>
      </c>
      <c r="F16" s="33" t="s">
        <v>32</v>
      </c>
      <c r="G16" s="33" t="s">
        <v>33</v>
      </c>
      <c r="H16" s="33">
        <v>60.0</v>
      </c>
      <c r="I16" s="33" t="s">
        <v>18</v>
      </c>
      <c r="J16" s="33" t="s">
        <v>19</v>
      </c>
      <c r="K16" s="33">
        <v>164118.96</v>
      </c>
      <c r="L16" s="33">
        <v>1.1816565119999999E8</v>
      </c>
      <c r="M16" s="33">
        <v>1.1816565119999999E8</v>
      </c>
      <c r="N16" s="33">
        <v>1.0</v>
      </c>
    </row>
    <row r="17">
      <c r="B17" s="33">
        <v>3.0</v>
      </c>
      <c r="C17" s="33">
        <v>6232.0</v>
      </c>
      <c r="D17" s="33" t="s">
        <v>15</v>
      </c>
      <c r="E17" s="33" t="s">
        <v>16</v>
      </c>
      <c r="F17" s="33" t="s">
        <v>32</v>
      </c>
      <c r="G17" s="33" t="s">
        <v>34</v>
      </c>
      <c r="H17" s="33">
        <v>60.0</v>
      </c>
      <c r="I17" s="33" t="s">
        <v>18</v>
      </c>
      <c r="J17" s="33" t="s">
        <v>19</v>
      </c>
      <c r="K17" s="33">
        <v>164118.96</v>
      </c>
      <c r="L17" s="33">
        <v>1.1816565119999999E8</v>
      </c>
      <c r="M17" s="33">
        <v>1.1816565119999999E8</v>
      </c>
      <c r="N17" s="33">
        <v>1.0</v>
      </c>
    </row>
    <row r="18">
      <c r="B18" s="33">
        <v>4.0</v>
      </c>
      <c r="C18" s="33">
        <v>6233.0</v>
      </c>
      <c r="D18" s="33" t="s">
        <v>15</v>
      </c>
      <c r="E18" s="33" t="s">
        <v>16</v>
      </c>
      <c r="F18" s="33" t="s">
        <v>35</v>
      </c>
      <c r="G18" s="33" t="s">
        <v>36</v>
      </c>
      <c r="H18" s="33">
        <v>73.0</v>
      </c>
      <c r="I18" s="33" t="s">
        <v>18</v>
      </c>
      <c r="J18" s="33" t="s">
        <v>19</v>
      </c>
      <c r="K18" s="33">
        <v>164118.96</v>
      </c>
      <c r="L18" s="33">
        <v>1.4376820896E8</v>
      </c>
      <c r="M18" s="33">
        <v>1.4376820896E8</v>
      </c>
      <c r="N18" s="33">
        <v>1.0</v>
      </c>
    </row>
    <row r="19">
      <c r="B19" s="33">
        <v>4.0</v>
      </c>
      <c r="C19" s="33">
        <v>6234.0</v>
      </c>
      <c r="D19" s="33" t="s">
        <v>15</v>
      </c>
      <c r="E19" s="33" t="s">
        <v>16</v>
      </c>
      <c r="F19" s="33" t="s">
        <v>37</v>
      </c>
      <c r="G19" s="33" t="s">
        <v>38</v>
      </c>
      <c r="H19" s="33">
        <v>52.0</v>
      </c>
      <c r="I19" s="33" t="s">
        <v>18</v>
      </c>
      <c r="J19" s="33" t="s">
        <v>19</v>
      </c>
      <c r="K19" s="33">
        <v>184273.91999999998</v>
      </c>
      <c r="L19" s="33">
        <v>1.1498692608E8</v>
      </c>
      <c r="M19" s="33">
        <v>1.1498692608E8</v>
      </c>
      <c r="N19" s="33">
        <v>1.0</v>
      </c>
    </row>
    <row r="20">
      <c r="B20" s="33">
        <v>4.0</v>
      </c>
      <c r="C20" s="33">
        <v>6235.0</v>
      </c>
      <c r="D20" s="33" t="s">
        <v>15</v>
      </c>
      <c r="E20" s="33" t="s">
        <v>16</v>
      </c>
      <c r="F20" s="33" t="s">
        <v>39</v>
      </c>
      <c r="G20" s="33" t="s">
        <v>40</v>
      </c>
      <c r="H20" s="33">
        <v>82.0</v>
      </c>
      <c r="I20" s="33" t="s">
        <v>18</v>
      </c>
      <c r="J20" s="33" t="s">
        <v>19</v>
      </c>
      <c r="K20" s="33">
        <v>164118.96</v>
      </c>
      <c r="L20" s="33">
        <v>1.6149305664E8</v>
      </c>
      <c r="M20" s="33">
        <v>1.6149305664E8</v>
      </c>
      <c r="N20" s="33">
        <v>1.0</v>
      </c>
    </row>
    <row r="21" ht="15.75" customHeight="1">
      <c r="B21" s="33">
        <v>4.0</v>
      </c>
      <c r="C21" s="33">
        <v>6236.0</v>
      </c>
      <c r="D21" s="33" t="s">
        <v>15</v>
      </c>
      <c r="E21" s="33" t="s">
        <v>16</v>
      </c>
      <c r="F21" s="33" t="s">
        <v>41</v>
      </c>
      <c r="G21" s="33" t="s">
        <v>42</v>
      </c>
      <c r="H21" s="33">
        <v>80.0</v>
      </c>
      <c r="I21" s="33" t="s">
        <v>18</v>
      </c>
      <c r="J21" s="33" t="s">
        <v>19</v>
      </c>
      <c r="K21" s="33">
        <v>164118.96</v>
      </c>
      <c r="L21" s="33">
        <v>1.575542016E8</v>
      </c>
      <c r="M21" s="33">
        <v>1.575542016E8</v>
      </c>
      <c r="N21" s="33">
        <v>1.0</v>
      </c>
    </row>
    <row r="22" ht="15.75" customHeight="1">
      <c r="B22" s="33">
        <v>4.0</v>
      </c>
      <c r="C22" s="33">
        <v>6237.0</v>
      </c>
      <c r="D22" s="33" t="s">
        <v>15</v>
      </c>
      <c r="E22" s="33" t="s">
        <v>16</v>
      </c>
      <c r="F22" s="33" t="s">
        <v>43</v>
      </c>
      <c r="G22" s="33" t="s">
        <v>44</v>
      </c>
      <c r="H22" s="33">
        <v>40.0</v>
      </c>
      <c r="I22" s="33" t="s">
        <v>18</v>
      </c>
      <c r="J22" s="33" t="s">
        <v>19</v>
      </c>
      <c r="K22" s="33">
        <v>164118.96</v>
      </c>
      <c r="L22" s="33">
        <v>7.87771008E7</v>
      </c>
      <c r="M22" s="33">
        <v>7.87771008E7</v>
      </c>
      <c r="N22" s="33">
        <v>1.0</v>
      </c>
    </row>
    <row r="23" ht="15.75" customHeight="1">
      <c r="B23" s="33">
        <v>5.0</v>
      </c>
      <c r="C23" s="33">
        <v>6238.0</v>
      </c>
      <c r="D23" s="33" t="s">
        <v>15</v>
      </c>
      <c r="E23" s="33" t="s">
        <v>16</v>
      </c>
      <c r="F23" s="33" t="s">
        <v>45</v>
      </c>
      <c r="G23" s="33" t="s">
        <v>46</v>
      </c>
      <c r="H23" s="33">
        <v>75.0</v>
      </c>
      <c r="I23" s="33" t="s">
        <v>18</v>
      </c>
      <c r="J23" s="33" t="s">
        <v>19</v>
      </c>
      <c r="K23" s="33">
        <v>143964.0</v>
      </c>
      <c r="L23" s="33">
        <v>1.295676E8</v>
      </c>
      <c r="M23" s="33">
        <v>1.295676E8</v>
      </c>
      <c r="N23" s="33">
        <v>1.0</v>
      </c>
    </row>
    <row r="24" ht="15.75" customHeight="1">
      <c r="B24" s="33">
        <v>5.0</v>
      </c>
      <c r="C24" s="33">
        <v>6240.0</v>
      </c>
      <c r="D24" s="33" t="s">
        <v>15</v>
      </c>
      <c r="E24" s="33" t="s">
        <v>16</v>
      </c>
      <c r="F24" s="33" t="s">
        <v>47</v>
      </c>
      <c r="G24" s="33" t="s">
        <v>48</v>
      </c>
      <c r="H24" s="33">
        <v>85.0</v>
      </c>
      <c r="I24" s="33" t="s">
        <v>18</v>
      </c>
      <c r="J24" s="33" t="s">
        <v>19</v>
      </c>
      <c r="K24" s="33">
        <v>143964.0</v>
      </c>
      <c r="L24" s="33">
        <v>1.4684328E8</v>
      </c>
      <c r="M24" s="33">
        <v>1.4684328E8</v>
      </c>
      <c r="N24" s="33">
        <v>1.0</v>
      </c>
    </row>
    <row r="25" ht="15.75" customHeight="1">
      <c r="B25" s="33">
        <v>5.0</v>
      </c>
      <c r="C25" s="33">
        <v>6241.0</v>
      </c>
      <c r="D25" s="33" t="s">
        <v>15</v>
      </c>
      <c r="E25" s="33" t="s">
        <v>16</v>
      </c>
      <c r="F25" s="33" t="s">
        <v>49</v>
      </c>
      <c r="G25" s="33" t="s">
        <v>50</v>
      </c>
      <c r="H25" s="33">
        <v>92.0</v>
      </c>
      <c r="I25" s="33" t="s">
        <v>18</v>
      </c>
      <c r="J25" s="33" t="s">
        <v>19</v>
      </c>
      <c r="K25" s="33">
        <v>143964.0</v>
      </c>
      <c r="L25" s="33">
        <v>1.58936256E8</v>
      </c>
      <c r="M25" s="33">
        <v>1.58936256E8</v>
      </c>
      <c r="N25" s="33">
        <v>1.0</v>
      </c>
    </row>
    <row r="26" ht="15.75" customHeight="1">
      <c r="B26" s="33">
        <v>5.0</v>
      </c>
      <c r="C26" s="33">
        <v>6242.0</v>
      </c>
      <c r="D26" s="33" t="s">
        <v>15</v>
      </c>
      <c r="E26" s="33" t="s">
        <v>16</v>
      </c>
      <c r="F26" s="33" t="s">
        <v>51</v>
      </c>
      <c r="G26" s="33" t="s">
        <v>52</v>
      </c>
      <c r="H26" s="33">
        <v>95.0</v>
      </c>
      <c r="I26" s="33" t="s">
        <v>18</v>
      </c>
      <c r="J26" s="33" t="s">
        <v>19</v>
      </c>
      <c r="K26" s="33">
        <v>143964.0</v>
      </c>
      <c r="L26" s="33">
        <v>1.6411896E8</v>
      </c>
      <c r="M26" s="33">
        <v>1.6411896E8</v>
      </c>
      <c r="N26" s="33">
        <v>1.0</v>
      </c>
    </row>
    <row r="27" ht="15.75" customHeight="1">
      <c r="B27" s="33">
        <v>5.0</v>
      </c>
      <c r="C27" s="33">
        <v>6243.0</v>
      </c>
      <c r="D27" s="33" t="s">
        <v>15</v>
      </c>
      <c r="E27" s="33" t="s">
        <v>16</v>
      </c>
      <c r="F27" s="33" t="s">
        <v>53</v>
      </c>
      <c r="G27" s="33" t="s">
        <v>54</v>
      </c>
      <c r="H27" s="33">
        <v>108.0</v>
      </c>
      <c r="I27" s="33" t="s">
        <v>18</v>
      </c>
      <c r="J27" s="33" t="s">
        <v>19</v>
      </c>
      <c r="K27" s="33">
        <v>143964.0</v>
      </c>
      <c r="L27" s="33">
        <v>1.86577344E8</v>
      </c>
      <c r="M27" s="33">
        <v>1.86577344E8</v>
      </c>
      <c r="N27" s="33">
        <v>1.0</v>
      </c>
    </row>
    <row r="28" ht="15.75" customHeight="1">
      <c r="B28" s="33">
        <v>6.0</v>
      </c>
      <c r="C28" s="33">
        <v>6244.0</v>
      </c>
      <c r="D28" s="33" t="s">
        <v>15</v>
      </c>
      <c r="E28" s="33" t="s">
        <v>16</v>
      </c>
      <c r="F28" s="33" t="s">
        <v>55</v>
      </c>
      <c r="G28" s="33" t="s">
        <v>56</v>
      </c>
      <c r="H28" s="33">
        <v>51.0</v>
      </c>
      <c r="I28" s="33" t="s">
        <v>18</v>
      </c>
      <c r="J28" s="33" t="s">
        <v>19</v>
      </c>
      <c r="K28" s="33">
        <v>143964.0</v>
      </c>
      <c r="L28" s="33">
        <v>8.8105968E7</v>
      </c>
      <c r="M28" s="33">
        <v>8.8105968E7</v>
      </c>
      <c r="N28" s="33">
        <v>1.0</v>
      </c>
    </row>
    <row r="29" ht="15.75" customHeight="1">
      <c r="B29" s="33">
        <v>6.0</v>
      </c>
      <c r="C29" s="33">
        <v>6245.0</v>
      </c>
      <c r="D29" s="33" t="s">
        <v>15</v>
      </c>
      <c r="E29" s="33" t="s">
        <v>16</v>
      </c>
      <c r="F29" s="33" t="s">
        <v>57</v>
      </c>
      <c r="G29" s="33" t="s">
        <v>58</v>
      </c>
      <c r="H29" s="33">
        <v>70.0</v>
      </c>
      <c r="I29" s="33" t="s">
        <v>18</v>
      </c>
      <c r="J29" s="33" t="s">
        <v>19</v>
      </c>
      <c r="K29" s="33">
        <v>143964.0</v>
      </c>
      <c r="L29" s="33">
        <v>1.2092976E8</v>
      </c>
      <c r="M29" s="33">
        <v>1.2092976E8</v>
      </c>
      <c r="N29" s="33">
        <v>1.0</v>
      </c>
    </row>
    <row r="30" ht="15.75" customHeight="1">
      <c r="B30" s="33">
        <v>6.0</v>
      </c>
      <c r="C30" s="33">
        <v>6246.0</v>
      </c>
      <c r="D30" s="33" t="s">
        <v>15</v>
      </c>
      <c r="E30" s="33" t="s">
        <v>16</v>
      </c>
      <c r="F30" s="33" t="s">
        <v>59</v>
      </c>
      <c r="G30" s="33" t="s">
        <v>60</v>
      </c>
      <c r="H30" s="33">
        <v>51.0</v>
      </c>
      <c r="I30" s="33" t="s">
        <v>18</v>
      </c>
      <c r="J30" s="33" t="s">
        <v>19</v>
      </c>
      <c r="K30" s="33">
        <v>143964.0</v>
      </c>
      <c r="L30" s="33">
        <v>8.8105968E7</v>
      </c>
      <c r="M30" s="33">
        <v>8.8105968E7</v>
      </c>
      <c r="N30" s="33">
        <v>1.0</v>
      </c>
    </row>
    <row r="31" ht="15.75" customHeight="1">
      <c r="B31" s="33">
        <v>6.0</v>
      </c>
      <c r="C31" s="33">
        <v>6247.0</v>
      </c>
      <c r="D31" s="33" t="s">
        <v>15</v>
      </c>
      <c r="E31" s="33" t="s">
        <v>16</v>
      </c>
      <c r="F31" s="33" t="s">
        <v>61</v>
      </c>
      <c r="G31" s="33" t="s">
        <v>62</v>
      </c>
      <c r="H31" s="33">
        <v>54.0</v>
      </c>
      <c r="I31" s="33" t="s">
        <v>18</v>
      </c>
      <c r="J31" s="33" t="s">
        <v>19</v>
      </c>
      <c r="K31" s="33">
        <v>143964.0</v>
      </c>
      <c r="L31" s="33">
        <v>9.3288672E7</v>
      </c>
      <c r="M31" s="33">
        <v>9.3288672E7</v>
      </c>
      <c r="N31" s="33">
        <v>1.0</v>
      </c>
    </row>
    <row r="32" ht="15.75" customHeight="1">
      <c r="B32" s="33">
        <v>6.0</v>
      </c>
      <c r="C32" s="33">
        <v>6248.0</v>
      </c>
      <c r="D32" s="33" t="s">
        <v>15</v>
      </c>
      <c r="E32" s="33" t="s">
        <v>16</v>
      </c>
      <c r="F32" s="33" t="s">
        <v>63</v>
      </c>
      <c r="G32" s="33" t="s">
        <v>64</v>
      </c>
      <c r="H32" s="33">
        <v>63.0</v>
      </c>
      <c r="I32" s="33" t="s">
        <v>18</v>
      </c>
      <c r="J32" s="33" t="s">
        <v>19</v>
      </c>
      <c r="K32" s="33">
        <v>143964.0</v>
      </c>
      <c r="L32" s="33">
        <v>1.08836784E8</v>
      </c>
      <c r="M32" s="33">
        <v>1.08836784E8</v>
      </c>
      <c r="N32" s="33">
        <v>1.0</v>
      </c>
    </row>
    <row r="33" ht="15.75" customHeight="1">
      <c r="B33" s="33">
        <v>6.0</v>
      </c>
      <c r="C33" s="33">
        <v>6249.0</v>
      </c>
      <c r="D33" s="33" t="s">
        <v>15</v>
      </c>
      <c r="E33" s="33" t="s">
        <v>16</v>
      </c>
      <c r="F33" s="33" t="s">
        <v>63</v>
      </c>
      <c r="G33" s="33" t="s">
        <v>65</v>
      </c>
      <c r="H33" s="33">
        <v>64.0</v>
      </c>
      <c r="I33" s="33" t="s">
        <v>18</v>
      </c>
      <c r="J33" s="33" t="s">
        <v>19</v>
      </c>
      <c r="K33" s="33">
        <v>143964.0</v>
      </c>
      <c r="L33" s="33">
        <v>1.10564352E8</v>
      </c>
      <c r="M33" s="33">
        <v>1.10564352E8</v>
      </c>
      <c r="N33" s="33">
        <v>1.0</v>
      </c>
    </row>
    <row r="34" ht="15.75" customHeight="1">
      <c r="B34" s="33">
        <v>6.0</v>
      </c>
      <c r="C34" s="33">
        <v>6250.0</v>
      </c>
      <c r="D34" s="33" t="s">
        <v>15</v>
      </c>
      <c r="E34" s="33" t="s">
        <v>16</v>
      </c>
      <c r="F34" s="33" t="s">
        <v>66</v>
      </c>
      <c r="G34" s="33" t="s">
        <v>67</v>
      </c>
      <c r="H34" s="33">
        <v>70.0</v>
      </c>
      <c r="I34" s="33" t="s">
        <v>18</v>
      </c>
      <c r="J34" s="33" t="s">
        <v>19</v>
      </c>
      <c r="K34" s="33">
        <v>143964.0</v>
      </c>
      <c r="L34" s="33">
        <v>1.2092976E8</v>
      </c>
      <c r="M34" s="33">
        <v>1.2092976E8</v>
      </c>
      <c r="N34" s="33">
        <v>1.0</v>
      </c>
    </row>
    <row r="35" ht="15.75" customHeight="1">
      <c r="B35" s="33">
        <v>7.0</v>
      </c>
      <c r="C35" s="33">
        <v>6251.0</v>
      </c>
      <c r="D35" s="33" t="s">
        <v>15</v>
      </c>
      <c r="E35" s="33" t="s">
        <v>16</v>
      </c>
      <c r="F35" s="33" t="s">
        <v>68</v>
      </c>
      <c r="G35" s="33" t="s">
        <v>69</v>
      </c>
      <c r="H35" s="33">
        <v>60.0</v>
      </c>
      <c r="I35" s="33" t="s">
        <v>18</v>
      </c>
      <c r="J35" s="33" t="s">
        <v>19</v>
      </c>
      <c r="K35" s="33">
        <v>143964.0</v>
      </c>
      <c r="L35" s="33">
        <v>1.0365408E8</v>
      </c>
      <c r="M35" s="33">
        <v>1.0365408E8</v>
      </c>
      <c r="N35" s="33">
        <v>1.0</v>
      </c>
    </row>
    <row r="36" ht="15.75" customHeight="1">
      <c r="B36" s="33">
        <v>7.0</v>
      </c>
      <c r="C36" s="33">
        <v>6252.0</v>
      </c>
      <c r="D36" s="33" t="s">
        <v>15</v>
      </c>
      <c r="E36" s="33" t="s">
        <v>16</v>
      </c>
      <c r="F36" s="33" t="s">
        <v>70</v>
      </c>
      <c r="G36" s="33" t="s">
        <v>71</v>
      </c>
      <c r="H36" s="33">
        <v>72.0</v>
      </c>
      <c r="I36" s="33" t="s">
        <v>18</v>
      </c>
      <c r="J36" s="33" t="s">
        <v>19</v>
      </c>
      <c r="K36" s="33">
        <v>143964.0</v>
      </c>
      <c r="L36" s="33">
        <v>1.24384896E8</v>
      </c>
      <c r="M36" s="33">
        <v>1.24384896E8</v>
      </c>
      <c r="N36" s="33">
        <v>1.0</v>
      </c>
    </row>
    <row r="37" ht="15.75" customHeight="1">
      <c r="B37" s="33">
        <v>7.0</v>
      </c>
      <c r="C37" s="33">
        <v>6253.0</v>
      </c>
      <c r="D37" s="33" t="s">
        <v>15</v>
      </c>
      <c r="E37" s="33" t="s">
        <v>16</v>
      </c>
      <c r="F37" s="33" t="s">
        <v>72</v>
      </c>
      <c r="G37" s="33" t="s">
        <v>73</v>
      </c>
      <c r="H37" s="33">
        <v>70.0</v>
      </c>
      <c r="I37" s="33" t="s">
        <v>18</v>
      </c>
      <c r="J37" s="33" t="s">
        <v>19</v>
      </c>
      <c r="K37" s="33">
        <v>143964.0</v>
      </c>
      <c r="L37" s="33">
        <v>1.2092976E8</v>
      </c>
      <c r="M37" s="33">
        <v>1.2092976E8</v>
      </c>
      <c r="N37" s="33">
        <v>1.0</v>
      </c>
    </row>
    <row r="38" ht="15.75" customHeight="1">
      <c r="B38" s="33">
        <v>7.0</v>
      </c>
      <c r="C38" s="33">
        <v>6254.0</v>
      </c>
      <c r="D38" s="33" t="s">
        <v>15</v>
      </c>
      <c r="E38" s="33" t="s">
        <v>16</v>
      </c>
      <c r="F38" s="33" t="s">
        <v>74</v>
      </c>
      <c r="G38" s="33" t="s">
        <v>75</v>
      </c>
      <c r="H38" s="33">
        <v>64.0</v>
      </c>
      <c r="I38" s="33" t="s">
        <v>18</v>
      </c>
      <c r="J38" s="33" t="s">
        <v>19</v>
      </c>
      <c r="K38" s="33">
        <v>164118.96</v>
      </c>
      <c r="L38" s="33">
        <v>1.2604336128E8</v>
      </c>
      <c r="M38" s="33">
        <v>1.2604336128E8</v>
      </c>
      <c r="N38" s="33">
        <v>1.0</v>
      </c>
    </row>
    <row r="39" ht="15.75" customHeight="1">
      <c r="B39" s="33">
        <v>7.0</v>
      </c>
      <c r="C39" s="33">
        <v>6255.0</v>
      </c>
      <c r="D39" s="33" t="s">
        <v>15</v>
      </c>
      <c r="E39" s="33" t="s">
        <v>16</v>
      </c>
      <c r="F39" s="33" t="s">
        <v>76</v>
      </c>
      <c r="G39" s="33" t="s">
        <v>77</v>
      </c>
      <c r="H39" s="33">
        <v>50.0</v>
      </c>
      <c r="I39" s="33" t="s">
        <v>18</v>
      </c>
      <c r="J39" s="33" t="s">
        <v>19</v>
      </c>
      <c r="K39" s="33">
        <v>143964.0</v>
      </c>
      <c r="L39" s="33">
        <v>8.63784E7</v>
      </c>
      <c r="M39" s="33">
        <v>8.63784E7</v>
      </c>
      <c r="N39" s="33">
        <v>1.0</v>
      </c>
    </row>
    <row r="40" ht="15.75" customHeight="1">
      <c r="B40" s="33">
        <v>7.0</v>
      </c>
      <c r="C40" s="33">
        <v>6256.0</v>
      </c>
      <c r="D40" s="33" t="s">
        <v>15</v>
      </c>
      <c r="E40" s="33" t="s">
        <v>16</v>
      </c>
      <c r="F40" s="33" t="s">
        <v>76</v>
      </c>
      <c r="G40" s="33" t="s">
        <v>77</v>
      </c>
      <c r="H40" s="33">
        <v>50.0</v>
      </c>
      <c r="I40" s="33" t="s">
        <v>18</v>
      </c>
      <c r="J40" s="33" t="s">
        <v>19</v>
      </c>
      <c r="K40" s="33">
        <v>143964.0</v>
      </c>
      <c r="L40" s="33">
        <v>8.63784E7</v>
      </c>
      <c r="M40" s="33">
        <v>8.63784E7</v>
      </c>
      <c r="N40" s="33">
        <v>1.0</v>
      </c>
    </row>
    <row r="41" ht="15.75" customHeight="1">
      <c r="B41" s="33">
        <v>8.0</v>
      </c>
      <c r="C41" s="33">
        <v>6257.0</v>
      </c>
      <c r="D41" s="33" t="s">
        <v>15</v>
      </c>
      <c r="E41" s="33" t="s">
        <v>16</v>
      </c>
      <c r="F41" s="33" t="s">
        <v>78</v>
      </c>
      <c r="G41" s="33" t="s">
        <v>79</v>
      </c>
      <c r="H41" s="33">
        <v>71.0</v>
      </c>
      <c r="I41" s="33" t="s">
        <v>18</v>
      </c>
      <c r="J41" s="33" t="s">
        <v>19</v>
      </c>
      <c r="K41" s="33">
        <v>164118.96</v>
      </c>
      <c r="L41" s="33">
        <v>1.3982935392000002E8</v>
      </c>
      <c r="M41" s="33">
        <v>1.3982935392000002E8</v>
      </c>
      <c r="N41" s="33">
        <v>1.0</v>
      </c>
    </row>
    <row r="42" ht="15.75" customHeight="1">
      <c r="B42" s="33">
        <v>8.0</v>
      </c>
      <c r="C42" s="33">
        <v>6258.0</v>
      </c>
      <c r="D42" s="33" t="s">
        <v>15</v>
      </c>
      <c r="E42" s="33" t="s">
        <v>16</v>
      </c>
      <c r="F42" s="33" t="s">
        <v>80</v>
      </c>
      <c r="G42" s="33" t="s">
        <v>81</v>
      </c>
      <c r="H42" s="33">
        <v>53.0</v>
      </c>
      <c r="I42" s="33" t="s">
        <v>18</v>
      </c>
      <c r="J42" s="33" t="s">
        <v>19</v>
      </c>
      <c r="K42" s="33">
        <v>164118.96</v>
      </c>
      <c r="L42" s="33">
        <v>1.0437965855999999E8</v>
      </c>
      <c r="M42" s="33">
        <v>1.0437965855999999E8</v>
      </c>
      <c r="N42" s="33">
        <v>1.0</v>
      </c>
    </row>
    <row r="43" ht="15.75" customHeight="1">
      <c r="B43" s="33">
        <v>8.0</v>
      </c>
      <c r="C43" s="33">
        <v>6259.0</v>
      </c>
      <c r="D43" s="33" t="s">
        <v>15</v>
      </c>
      <c r="E43" s="33" t="s">
        <v>16</v>
      </c>
      <c r="F43" s="33" t="s">
        <v>80</v>
      </c>
      <c r="G43" s="33" t="s">
        <v>81</v>
      </c>
      <c r="H43" s="33">
        <v>52.0</v>
      </c>
      <c r="I43" s="33" t="s">
        <v>18</v>
      </c>
      <c r="J43" s="33" t="s">
        <v>19</v>
      </c>
      <c r="K43" s="33">
        <v>164118.96</v>
      </c>
      <c r="L43" s="33">
        <v>1.0241023103999999E8</v>
      </c>
      <c r="M43" s="33">
        <v>1.0241023103999999E8</v>
      </c>
      <c r="N43" s="33">
        <v>1.0</v>
      </c>
    </row>
    <row r="44" ht="15.75" customHeight="1">
      <c r="B44" s="33">
        <v>8.0</v>
      </c>
      <c r="C44" s="33">
        <v>6260.0</v>
      </c>
      <c r="D44" s="33" t="s">
        <v>15</v>
      </c>
      <c r="E44" s="33" t="s">
        <v>16</v>
      </c>
      <c r="F44" s="33" t="s">
        <v>82</v>
      </c>
      <c r="G44" s="33" t="s">
        <v>83</v>
      </c>
      <c r="H44" s="33">
        <v>55.0</v>
      </c>
      <c r="I44" s="33" t="s">
        <v>18</v>
      </c>
      <c r="J44" s="33" t="s">
        <v>19</v>
      </c>
      <c r="K44" s="33">
        <v>164118.96</v>
      </c>
      <c r="L44" s="33">
        <v>1.083185136E8</v>
      </c>
      <c r="M44" s="33">
        <v>1.083185136E8</v>
      </c>
      <c r="N44" s="33">
        <v>1.0</v>
      </c>
    </row>
    <row r="45" ht="15.75" customHeight="1">
      <c r="B45" s="33">
        <v>8.0</v>
      </c>
      <c r="C45" s="33">
        <v>6261.0</v>
      </c>
      <c r="D45" s="33" t="s">
        <v>15</v>
      </c>
      <c r="E45" s="33" t="s">
        <v>16</v>
      </c>
      <c r="F45" s="33" t="s">
        <v>84</v>
      </c>
      <c r="G45" s="33" t="s">
        <v>85</v>
      </c>
      <c r="H45" s="33">
        <v>44.0</v>
      </c>
      <c r="I45" s="33" t="s">
        <v>18</v>
      </c>
      <c r="J45" s="33" t="s">
        <v>19</v>
      </c>
      <c r="K45" s="33">
        <v>164118.96</v>
      </c>
      <c r="L45" s="33">
        <v>8.665481088E7</v>
      </c>
      <c r="M45" s="33">
        <v>8.665481088E7</v>
      </c>
      <c r="N45" s="33">
        <v>1.0</v>
      </c>
    </row>
    <row r="46" ht="15.75" customHeight="1">
      <c r="B46" s="33">
        <v>8.0</v>
      </c>
      <c r="C46" s="33">
        <v>6262.0</v>
      </c>
      <c r="D46" s="33" t="s">
        <v>15</v>
      </c>
      <c r="E46" s="33" t="s">
        <v>16</v>
      </c>
      <c r="F46" s="33" t="s">
        <v>84</v>
      </c>
      <c r="G46" s="33" t="s">
        <v>85</v>
      </c>
      <c r="H46" s="33">
        <v>45.0</v>
      </c>
      <c r="I46" s="33" t="s">
        <v>18</v>
      </c>
      <c r="J46" s="33" t="s">
        <v>19</v>
      </c>
      <c r="K46" s="33">
        <v>164118.96</v>
      </c>
      <c r="L46" s="33">
        <v>8.862423839999999E7</v>
      </c>
      <c r="M46" s="33">
        <v>8.862423839999999E7</v>
      </c>
      <c r="N46" s="33">
        <v>1.0</v>
      </c>
    </row>
    <row r="47" ht="15.75" customHeight="1">
      <c r="B47" s="33">
        <v>9.0</v>
      </c>
      <c r="C47" s="33">
        <v>6263.0</v>
      </c>
      <c r="D47" s="33" t="s">
        <v>15</v>
      </c>
      <c r="E47" s="33" t="s">
        <v>16</v>
      </c>
      <c r="F47" s="33" t="s">
        <v>86</v>
      </c>
      <c r="G47" s="33" t="s">
        <v>87</v>
      </c>
      <c r="H47" s="33">
        <v>90.0</v>
      </c>
      <c r="I47" s="33" t="s">
        <v>18</v>
      </c>
      <c r="J47" s="33" t="s">
        <v>19</v>
      </c>
      <c r="K47" s="33">
        <v>164118.96</v>
      </c>
      <c r="L47" s="33">
        <v>1.7724847679999998E8</v>
      </c>
      <c r="M47" s="33">
        <v>1.7724847679999998E8</v>
      </c>
      <c r="N47" s="33">
        <v>1.0</v>
      </c>
    </row>
    <row r="48" ht="15.75" customHeight="1">
      <c r="B48" s="33">
        <v>9.0</v>
      </c>
      <c r="C48" s="33">
        <v>6264.0</v>
      </c>
      <c r="D48" s="33" t="s">
        <v>15</v>
      </c>
      <c r="E48" s="33" t="s">
        <v>16</v>
      </c>
      <c r="F48" s="33" t="s">
        <v>86</v>
      </c>
      <c r="G48" s="33" t="s">
        <v>88</v>
      </c>
      <c r="H48" s="33">
        <v>56.0</v>
      </c>
      <c r="I48" s="33" t="s">
        <v>18</v>
      </c>
      <c r="J48" s="33" t="s">
        <v>19</v>
      </c>
      <c r="K48" s="33">
        <v>164118.96</v>
      </c>
      <c r="L48" s="33">
        <v>1.1028794112E8</v>
      </c>
      <c r="M48" s="33">
        <v>1.1028794112E8</v>
      </c>
      <c r="N48" s="33">
        <v>1.0</v>
      </c>
    </row>
    <row r="49" ht="15.75" customHeight="1">
      <c r="B49" s="33">
        <v>9.0</v>
      </c>
      <c r="C49" s="33">
        <v>6265.0</v>
      </c>
      <c r="D49" s="33" t="s">
        <v>15</v>
      </c>
      <c r="E49" s="33" t="s">
        <v>16</v>
      </c>
      <c r="F49" s="33" t="s">
        <v>89</v>
      </c>
      <c r="G49" s="33" t="s">
        <v>90</v>
      </c>
      <c r="H49" s="33">
        <v>50.0</v>
      </c>
      <c r="I49" s="33" t="s">
        <v>18</v>
      </c>
      <c r="J49" s="33" t="s">
        <v>19</v>
      </c>
      <c r="K49" s="33">
        <v>164118.96</v>
      </c>
      <c r="L49" s="33">
        <v>9.8471376E7</v>
      </c>
      <c r="M49" s="33">
        <v>9.8471376E7</v>
      </c>
      <c r="N49" s="33">
        <v>1.0</v>
      </c>
    </row>
    <row r="50" ht="15.75" customHeight="1">
      <c r="B50" s="33">
        <v>9.0</v>
      </c>
      <c r="C50" s="33">
        <v>6266.0</v>
      </c>
      <c r="D50" s="33" t="s">
        <v>15</v>
      </c>
      <c r="E50" s="33" t="s">
        <v>16</v>
      </c>
      <c r="F50" s="33" t="s">
        <v>91</v>
      </c>
      <c r="G50" s="33" t="s">
        <v>92</v>
      </c>
      <c r="H50" s="33">
        <v>65.0</v>
      </c>
      <c r="I50" s="33" t="s">
        <v>18</v>
      </c>
      <c r="J50" s="33" t="s">
        <v>19</v>
      </c>
      <c r="K50" s="33">
        <v>164118.96</v>
      </c>
      <c r="L50" s="33">
        <v>1.2801278880000001E8</v>
      </c>
      <c r="M50" s="33">
        <v>1.2801278880000001E8</v>
      </c>
      <c r="N50" s="33">
        <v>1.0</v>
      </c>
    </row>
    <row r="51" ht="15.75" customHeight="1">
      <c r="B51" s="33">
        <v>10.0</v>
      </c>
      <c r="C51" s="33">
        <v>6267.0</v>
      </c>
      <c r="D51" s="33" t="s">
        <v>15</v>
      </c>
      <c r="E51" s="33" t="s">
        <v>16</v>
      </c>
      <c r="F51" s="33" t="s">
        <v>93</v>
      </c>
      <c r="G51" s="33" t="s">
        <v>94</v>
      </c>
      <c r="H51" s="33">
        <v>110.0</v>
      </c>
      <c r="I51" s="33" t="s">
        <v>18</v>
      </c>
      <c r="J51" s="33" t="s">
        <v>19</v>
      </c>
      <c r="K51" s="33">
        <v>184273.91999999998</v>
      </c>
      <c r="L51" s="33">
        <v>2.4324157439999998E8</v>
      </c>
      <c r="M51" s="33">
        <v>2.4324157439999998E8</v>
      </c>
      <c r="N51" s="33">
        <v>1.0</v>
      </c>
    </row>
    <row r="52" ht="15.75" customHeight="1">
      <c r="B52" s="33">
        <v>10.0</v>
      </c>
      <c r="C52" s="33">
        <v>6268.0</v>
      </c>
      <c r="D52" s="33" t="s">
        <v>15</v>
      </c>
      <c r="E52" s="33" t="s">
        <v>16</v>
      </c>
      <c r="F52" s="33" t="s">
        <v>95</v>
      </c>
      <c r="G52" s="33" t="s">
        <v>96</v>
      </c>
      <c r="H52" s="33">
        <v>80.0</v>
      </c>
      <c r="I52" s="33" t="s">
        <v>18</v>
      </c>
      <c r="J52" s="33" t="s">
        <v>19</v>
      </c>
      <c r="K52" s="33">
        <v>164118.96</v>
      </c>
      <c r="L52" s="33">
        <v>1.575542016E8</v>
      </c>
      <c r="M52" s="33">
        <v>1.575542016E8</v>
      </c>
      <c r="N52" s="33">
        <v>1.0</v>
      </c>
    </row>
    <row r="53" ht="15.75" customHeight="1">
      <c r="B53" s="33">
        <v>10.0</v>
      </c>
      <c r="C53" s="33">
        <v>6269.0</v>
      </c>
      <c r="D53" s="33" t="s">
        <v>15</v>
      </c>
      <c r="E53" s="33" t="s">
        <v>16</v>
      </c>
      <c r="F53" s="33" t="s">
        <v>97</v>
      </c>
      <c r="G53" s="33" t="s">
        <v>98</v>
      </c>
      <c r="H53" s="33">
        <v>65.0</v>
      </c>
      <c r="I53" s="33" t="s">
        <v>18</v>
      </c>
      <c r="J53" s="33" t="s">
        <v>19</v>
      </c>
      <c r="K53" s="33">
        <v>164118.96</v>
      </c>
      <c r="L53" s="33">
        <v>1.2801278880000001E8</v>
      </c>
      <c r="M53" s="33">
        <v>1.2801278880000001E8</v>
      </c>
      <c r="N53" s="33">
        <v>1.0</v>
      </c>
    </row>
    <row r="54" ht="15.75" customHeight="1">
      <c r="B54" s="33">
        <v>10.0</v>
      </c>
      <c r="C54" s="33">
        <v>6270.0</v>
      </c>
      <c r="D54" s="33" t="s">
        <v>15</v>
      </c>
      <c r="E54" s="33" t="s">
        <v>16</v>
      </c>
      <c r="F54" s="33" t="s">
        <v>97</v>
      </c>
      <c r="G54" s="33" t="s">
        <v>99</v>
      </c>
      <c r="H54" s="33">
        <v>58.0</v>
      </c>
      <c r="I54" s="33" t="s">
        <v>18</v>
      </c>
      <c r="J54" s="33" t="s">
        <v>19</v>
      </c>
      <c r="K54" s="33">
        <v>164118.96</v>
      </c>
      <c r="L54" s="33">
        <v>1.1422679616E8</v>
      </c>
      <c r="M54" s="33">
        <v>1.1422679616E8</v>
      </c>
      <c r="N54" s="33">
        <v>1.0</v>
      </c>
    </row>
    <row r="55" ht="15.75" customHeight="1">
      <c r="B55" s="33">
        <v>10.0</v>
      </c>
      <c r="C55" s="33">
        <v>6271.0</v>
      </c>
      <c r="D55" s="33" t="s">
        <v>15</v>
      </c>
      <c r="E55" s="33" t="s">
        <v>16</v>
      </c>
      <c r="F55" s="33" t="s">
        <v>95</v>
      </c>
      <c r="G55" s="33" t="s">
        <v>100</v>
      </c>
      <c r="H55" s="33">
        <v>70.0</v>
      </c>
      <c r="I55" s="33" t="s">
        <v>18</v>
      </c>
      <c r="J55" s="33" t="s">
        <v>19</v>
      </c>
      <c r="K55" s="33">
        <v>164118.96</v>
      </c>
      <c r="L55" s="33">
        <v>1.3785992639999998E8</v>
      </c>
      <c r="M55" s="33">
        <v>1.3785992639999998E8</v>
      </c>
      <c r="N55" s="33">
        <v>1.0</v>
      </c>
    </row>
    <row r="56" ht="15.75" customHeight="1">
      <c r="B56" s="33">
        <v>11.0</v>
      </c>
      <c r="C56" s="33">
        <v>6272.0</v>
      </c>
      <c r="D56" s="33" t="s">
        <v>15</v>
      </c>
      <c r="E56" s="33" t="s">
        <v>16</v>
      </c>
      <c r="F56" s="33" t="s">
        <v>101</v>
      </c>
      <c r="G56" s="33" t="s">
        <v>102</v>
      </c>
      <c r="H56" s="33">
        <v>50.0</v>
      </c>
      <c r="I56" s="33" t="s">
        <v>18</v>
      </c>
      <c r="J56" s="33" t="s">
        <v>19</v>
      </c>
      <c r="K56" s="33">
        <v>264893.75999999995</v>
      </c>
      <c r="L56" s="33">
        <v>1.5893625599999997E8</v>
      </c>
      <c r="M56" s="33">
        <v>1.5893625599999997E8</v>
      </c>
      <c r="N56" s="33">
        <v>1.0</v>
      </c>
    </row>
    <row r="57" ht="15.75" customHeight="1">
      <c r="B57" s="33">
        <v>11.0</v>
      </c>
      <c r="C57" s="33">
        <v>6273.0</v>
      </c>
      <c r="D57" s="33" t="s">
        <v>15</v>
      </c>
      <c r="E57" s="33" t="s">
        <v>16</v>
      </c>
      <c r="F57" s="33" t="s">
        <v>103</v>
      </c>
      <c r="G57" s="33" t="s">
        <v>104</v>
      </c>
      <c r="H57" s="33">
        <v>73.0</v>
      </c>
      <c r="I57" s="33" t="s">
        <v>18</v>
      </c>
      <c r="J57" s="33" t="s">
        <v>19</v>
      </c>
      <c r="K57" s="33">
        <v>264893.75999999995</v>
      </c>
      <c r="L57" s="33">
        <v>2.3204693375999996E8</v>
      </c>
      <c r="M57" s="33">
        <v>2.3204693375999996E8</v>
      </c>
      <c r="N57" s="33">
        <v>1.0</v>
      </c>
    </row>
    <row r="58" ht="15.75" customHeight="1">
      <c r="B58" s="33">
        <v>12.0</v>
      </c>
      <c r="C58" s="33">
        <v>6274.0</v>
      </c>
      <c r="D58" s="33" t="s">
        <v>15</v>
      </c>
      <c r="E58" s="33" t="s">
        <v>16</v>
      </c>
      <c r="F58" s="33" t="s">
        <v>105</v>
      </c>
      <c r="G58" s="33" t="s">
        <v>106</v>
      </c>
      <c r="H58" s="33">
        <v>81.0</v>
      </c>
      <c r="I58" s="33" t="s">
        <v>18</v>
      </c>
      <c r="J58" s="33" t="s">
        <v>19</v>
      </c>
      <c r="K58" s="33">
        <v>224583.84</v>
      </c>
      <c r="L58" s="33">
        <v>2.1829549248E8</v>
      </c>
      <c r="M58" s="33">
        <v>2.1829549248E8</v>
      </c>
      <c r="N58" s="33">
        <v>1.0</v>
      </c>
    </row>
    <row r="59" ht="15.75" customHeight="1">
      <c r="B59" s="33">
        <v>12.0</v>
      </c>
      <c r="C59" s="33">
        <v>6275.0</v>
      </c>
      <c r="D59" s="33" t="s">
        <v>15</v>
      </c>
      <c r="E59" s="33" t="s">
        <v>16</v>
      </c>
      <c r="F59" s="33" t="s">
        <v>105</v>
      </c>
      <c r="G59" s="33" t="s">
        <v>106</v>
      </c>
      <c r="H59" s="33">
        <v>70.0</v>
      </c>
      <c r="I59" s="33" t="s">
        <v>18</v>
      </c>
      <c r="J59" s="33" t="s">
        <v>19</v>
      </c>
      <c r="K59" s="33">
        <v>224583.84</v>
      </c>
      <c r="L59" s="33">
        <v>1.886504256E8</v>
      </c>
      <c r="M59" s="33">
        <v>1.886504256E8</v>
      </c>
      <c r="N59" s="33">
        <v>1.0</v>
      </c>
    </row>
    <row r="60" ht="15.75" customHeight="1">
      <c r="B60" s="33">
        <v>13.0</v>
      </c>
      <c r="C60" s="33">
        <v>6276.0</v>
      </c>
      <c r="D60" s="33" t="s">
        <v>15</v>
      </c>
      <c r="E60" s="33" t="s">
        <v>16</v>
      </c>
      <c r="F60" s="33" t="s">
        <v>107</v>
      </c>
      <c r="G60" s="33" t="s">
        <v>108</v>
      </c>
      <c r="H60" s="33">
        <v>100.0</v>
      </c>
      <c r="I60" s="33" t="s">
        <v>18</v>
      </c>
      <c r="J60" s="33" t="s">
        <v>19</v>
      </c>
      <c r="K60" s="33">
        <v>143964.0</v>
      </c>
      <c r="L60" s="33">
        <v>1.727568E8</v>
      </c>
      <c r="M60" s="33">
        <v>1.727568E8</v>
      </c>
      <c r="N60" s="33">
        <v>1.0</v>
      </c>
    </row>
    <row r="61" ht="15.75" customHeight="1">
      <c r="B61" s="33">
        <v>13.0</v>
      </c>
      <c r="C61" s="33">
        <v>6277.0</v>
      </c>
      <c r="D61" s="33" t="s">
        <v>15</v>
      </c>
      <c r="E61" s="33" t="s">
        <v>16</v>
      </c>
      <c r="F61" s="33" t="s">
        <v>109</v>
      </c>
      <c r="G61" s="33" t="s">
        <v>110</v>
      </c>
      <c r="H61" s="33">
        <v>100.0</v>
      </c>
      <c r="I61" s="33" t="s">
        <v>18</v>
      </c>
      <c r="J61" s="33" t="s">
        <v>19</v>
      </c>
      <c r="K61" s="33">
        <v>143964.0</v>
      </c>
      <c r="L61" s="33">
        <v>1.727568E8</v>
      </c>
      <c r="M61" s="33">
        <v>1.727568E8</v>
      </c>
      <c r="N61" s="33">
        <v>1.0</v>
      </c>
    </row>
    <row r="62" ht="15.75" customHeight="1">
      <c r="B62" s="33">
        <v>13.0</v>
      </c>
      <c r="C62" s="33">
        <v>6278.0</v>
      </c>
      <c r="D62" s="33" t="s">
        <v>15</v>
      </c>
      <c r="E62" s="33" t="s">
        <v>16</v>
      </c>
      <c r="F62" s="33" t="s">
        <v>111</v>
      </c>
      <c r="G62" s="33" t="s">
        <v>112</v>
      </c>
      <c r="H62" s="33">
        <v>50.0</v>
      </c>
      <c r="I62" s="33" t="s">
        <v>18</v>
      </c>
      <c r="J62" s="33" t="s">
        <v>19</v>
      </c>
      <c r="K62" s="33">
        <v>143964.0</v>
      </c>
      <c r="L62" s="33">
        <v>8.63784E7</v>
      </c>
      <c r="M62" s="33">
        <v>8.63784E7</v>
      </c>
      <c r="N62" s="33">
        <v>1.0</v>
      </c>
    </row>
    <row r="63" ht="15.75" customHeight="1">
      <c r="B63" s="33">
        <v>13.0</v>
      </c>
      <c r="C63" s="33">
        <v>6279.0</v>
      </c>
      <c r="D63" s="33" t="s">
        <v>15</v>
      </c>
      <c r="E63" s="33" t="s">
        <v>16</v>
      </c>
      <c r="F63" s="33" t="s">
        <v>113</v>
      </c>
      <c r="G63" s="33" t="s">
        <v>113</v>
      </c>
      <c r="H63" s="33">
        <v>75.0</v>
      </c>
      <c r="I63" s="33" t="s">
        <v>18</v>
      </c>
      <c r="J63" s="33" t="s">
        <v>19</v>
      </c>
      <c r="K63" s="33">
        <v>143964.0</v>
      </c>
      <c r="L63" s="33">
        <v>1.295676E8</v>
      </c>
      <c r="M63" s="33">
        <v>1.295676E8</v>
      </c>
      <c r="N63" s="33">
        <v>1.0</v>
      </c>
    </row>
    <row r="64" ht="15.75" customHeight="1">
      <c r="B64" s="33">
        <v>13.0</v>
      </c>
      <c r="C64" s="33">
        <v>6281.0</v>
      </c>
      <c r="D64" s="33" t="s">
        <v>15</v>
      </c>
      <c r="E64" s="33" t="s">
        <v>16</v>
      </c>
      <c r="F64" s="33" t="s">
        <v>114</v>
      </c>
      <c r="G64" s="33" t="s">
        <v>115</v>
      </c>
      <c r="H64" s="33">
        <v>100.0</v>
      </c>
      <c r="I64" s="33" t="s">
        <v>18</v>
      </c>
      <c r="J64" s="33" t="s">
        <v>19</v>
      </c>
      <c r="K64" s="33">
        <v>143964.0</v>
      </c>
      <c r="L64" s="33">
        <v>1.727568E8</v>
      </c>
      <c r="M64" s="33">
        <v>1.727568E8</v>
      </c>
      <c r="N64" s="33">
        <v>1.0</v>
      </c>
    </row>
    <row r="65" ht="15.75" customHeight="1">
      <c r="B65" s="33">
        <v>13.0</v>
      </c>
      <c r="C65" s="33">
        <v>6282.0</v>
      </c>
      <c r="D65" s="33" t="s">
        <v>15</v>
      </c>
      <c r="E65" s="33" t="s">
        <v>16</v>
      </c>
      <c r="F65" s="33" t="s">
        <v>116</v>
      </c>
      <c r="G65" s="33" t="s">
        <v>117</v>
      </c>
      <c r="H65" s="33">
        <v>100.0</v>
      </c>
      <c r="I65" s="33" t="s">
        <v>18</v>
      </c>
      <c r="J65" s="33" t="s">
        <v>19</v>
      </c>
      <c r="K65" s="33">
        <v>143964.0</v>
      </c>
      <c r="L65" s="33">
        <v>1.727568E8</v>
      </c>
      <c r="M65" s="33">
        <v>1.727568E8</v>
      </c>
      <c r="N65" s="33">
        <v>1.0</v>
      </c>
    </row>
    <row r="66" ht="15.75" customHeight="1">
      <c r="B66" s="33">
        <v>13.0</v>
      </c>
      <c r="C66" s="33">
        <v>6283.0</v>
      </c>
      <c r="D66" s="33" t="s">
        <v>15</v>
      </c>
      <c r="E66" s="33" t="s">
        <v>16</v>
      </c>
      <c r="F66" s="33" t="s">
        <v>118</v>
      </c>
      <c r="G66" s="33" t="s">
        <v>119</v>
      </c>
      <c r="H66" s="33">
        <v>100.0</v>
      </c>
      <c r="I66" s="33" t="s">
        <v>18</v>
      </c>
      <c r="J66" s="33" t="s">
        <v>19</v>
      </c>
      <c r="K66" s="33">
        <v>143964.0</v>
      </c>
      <c r="L66" s="33">
        <v>1.727568E8</v>
      </c>
      <c r="M66" s="33">
        <v>1.727568E8</v>
      </c>
      <c r="N66" s="33">
        <v>1.0</v>
      </c>
    </row>
    <row r="67" ht="15.75" customHeight="1">
      <c r="B67" s="33">
        <v>13.0</v>
      </c>
      <c r="C67" s="33">
        <v>6284.0</v>
      </c>
      <c r="D67" s="33" t="s">
        <v>15</v>
      </c>
      <c r="E67" s="33" t="s">
        <v>16</v>
      </c>
      <c r="F67" s="33" t="s">
        <v>120</v>
      </c>
      <c r="G67" s="33" t="s">
        <v>121</v>
      </c>
      <c r="H67" s="33">
        <v>100.0</v>
      </c>
      <c r="I67" s="33" t="s">
        <v>18</v>
      </c>
      <c r="J67" s="33" t="s">
        <v>19</v>
      </c>
      <c r="K67" s="33">
        <v>143964.0</v>
      </c>
      <c r="L67" s="33">
        <v>1.727568E8</v>
      </c>
      <c r="M67" s="33">
        <v>1.727568E8</v>
      </c>
      <c r="N67" s="33">
        <v>1.0</v>
      </c>
    </row>
    <row r="68" ht="15.75" customHeight="1">
      <c r="B68" s="33">
        <v>13.0</v>
      </c>
      <c r="C68" s="33">
        <v>6285.0</v>
      </c>
      <c r="D68" s="33" t="s">
        <v>15</v>
      </c>
      <c r="E68" s="33" t="s">
        <v>16</v>
      </c>
      <c r="F68" s="33" t="s">
        <v>122</v>
      </c>
      <c r="G68" s="33" t="s">
        <v>123</v>
      </c>
      <c r="H68" s="33">
        <v>100.0</v>
      </c>
      <c r="I68" s="33" t="s">
        <v>18</v>
      </c>
      <c r="J68" s="33" t="s">
        <v>19</v>
      </c>
      <c r="K68" s="33">
        <v>143964.0</v>
      </c>
      <c r="L68" s="33">
        <v>1.727568E8</v>
      </c>
      <c r="M68" s="33">
        <v>1.727568E8</v>
      </c>
      <c r="N68" s="33">
        <v>1.0</v>
      </c>
    </row>
    <row r="69" ht="15.75" customHeight="1">
      <c r="B69" s="33">
        <v>13.0</v>
      </c>
      <c r="C69" s="33">
        <v>6286.0</v>
      </c>
      <c r="D69" s="33" t="s">
        <v>15</v>
      </c>
      <c r="E69" s="33" t="s">
        <v>16</v>
      </c>
      <c r="F69" s="33" t="s">
        <v>124</v>
      </c>
      <c r="G69" s="33" t="s">
        <v>125</v>
      </c>
      <c r="H69" s="33">
        <v>62.0</v>
      </c>
      <c r="I69" s="33" t="s">
        <v>18</v>
      </c>
      <c r="J69" s="33" t="s">
        <v>19</v>
      </c>
      <c r="K69" s="33">
        <v>143964.0</v>
      </c>
      <c r="L69" s="33">
        <v>1.07109216E8</v>
      </c>
      <c r="M69" s="33">
        <v>1.07109216E8</v>
      </c>
      <c r="N69" s="33">
        <v>1.0</v>
      </c>
    </row>
    <row r="70" ht="15.75" customHeight="1">
      <c r="B70" s="33">
        <v>13.0</v>
      </c>
      <c r="C70" s="33">
        <v>6288.0</v>
      </c>
      <c r="D70" s="33" t="s">
        <v>15</v>
      </c>
      <c r="E70" s="33" t="s">
        <v>16</v>
      </c>
      <c r="F70" s="33" t="s">
        <v>126</v>
      </c>
      <c r="G70" s="33" t="s">
        <v>126</v>
      </c>
      <c r="H70" s="33">
        <v>100.0</v>
      </c>
      <c r="I70" s="33" t="s">
        <v>18</v>
      </c>
      <c r="J70" s="33" t="s">
        <v>19</v>
      </c>
      <c r="K70" s="33">
        <v>143964.0</v>
      </c>
      <c r="L70" s="33">
        <v>1.727568E8</v>
      </c>
      <c r="M70" s="33">
        <v>1.727568E8</v>
      </c>
      <c r="N70" s="33">
        <v>1.0</v>
      </c>
    </row>
    <row r="71" ht="15.75" customHeight="1">
      <c r="B71" s="33">
        <v>13.0</v>
      </c>
      <c r="C71" s="33">
        <v>6289.0</v>
      </c>
      <c r="D71" s="33" t="s">
        <v>15</v>
      </c>
      <c r="E71" s="33" t="s">
        <v>16</v>
      </c>
      <c r="F71" s="33" t="s">
        <v>127</v>
      </c>
      <c r="G71" s="33" t="s">
        <v>128</v>
      </c>
      <c r="H71" s="33">
        <v>75.0</v>
      </c>
      <c r="I71" s="33" t="s">
        <v>18</v>
      </c>
      <c r="J71" s="33" t="s">
        <v>19</v>
      </c>
      <c r="K71" s="33">
        <v>143964.0</v>
      </c>
      <c r="L71" s="33">
        <v>1.295676E8</v>
      </c>
      <c r="M71" s="33">
        <v>1.295676E8</v>
      </c>
      <c r="N71" s="33">
        <v>1.0</v>
      </c>
    </row>
    <row r="72" ht="15.75" customHeight="1">
      <c r="B72" s="33">
        <v>13.0</v>
      </c>
      <c r="C72" s="33">
        <v>6291.0</v>
      </c>
      <c r="D72" s="33" t="s">
        <v>15</v>
      </c>
      <c r="E72" s="33" t="s">
        <v>16</v>
      </c>
      <c r="F72" s="33" t="s">
        <v>113</v>
      </c>
      <c r="G72" s="33" t="s">
        <v>129</v>
      </c>
      <c r="H72" s="33">
        <v>100.0</v>
      </c>
      <c r="I72" s="33" t="s">
        <v>18</v>
      </c>
      <c r="J72" s="33" t="s">
        <v>19</v>
      </c>
      <c r="K72" s="33">
        <v>143964.0</v>
      </c>
      <c r="L72" s="33">
        <v>1.727568E8</v>
      </c>
      <c r="M72" s="33">
        <v>1.727568E8</v>
      </c>
      <c r="N72" s="33">
        <v>1.0</v>
      </c>
    </row>
    <row r="73" ht="15.75" customHeight="1">
      <c r="B73" s="33">
        <v>13.0</v>
      </c>
      <c r="C73" s="33">
        <v>6292.0</v>
      </c>
      <c r="D73" s="33" t="s">
        <v>15</v>
      </c>
      <c r="E73" s="33" t="s">
        <v>16</v>
      </c>
      <c r="F73" s="33" t="s">
        <v>130</v>
      </c>
      <c r="G73" s="33" t="s">
        <v>131</v>
      </c>
      <c r="H73" s="33">
        <v>95.0</v>
      </c>
      <c r="I73" s="33" t="s">
        <v>18</v>
      </c>
      <c r="J73" s="33" t="s">
        <v>19</v>
      </c>
      <c r="K73" s="33">
        <v>143964.0</v>
      </c>
      <c r="L73" s="33">
        <v>1.6411896E8</v>
      </c>
      <c r="M73" s="33">
        <v>1.6411896E8</v>
      </c>
      <c r="N73" s="33">
        <v>1.0</v>
      </c>
    </row>
    <row r="74" ht="15.75" customHeight="1">
      <c r="B74" s="33">
        <v>13.0</v>
      </c>
      <c r="C74" s="33">
        <v>6293.0</v>
      </c>
      <c r="D74" s="33" t="s">
        <v>15</v>
      </c>
      <c r="E74" s="33" t="s">
        <v>16</v>
      </c>
      <c r="F74" s="33" t="s">
        <v>122</v>
      </c>
      <c r="G74" s="33" t="s">
        <v>143</v>
      </c>
      <c r="H74" s="33">
        <v>100.0</v>
      </c>
      <c r="I74" s="33" t="s">
        <v>18</v>
      </c>
      <c r="J74" s="33" t="s">
        <v>19</v>
      </c>
      <c r="K74" s="33">
        <v>143964.0</v>
      </c>
      <c r="L74" s="33">
        <v>1.727568E8</v>
      </c>
      <c r="M74" s="33">
        <v>1.727568E8</v>
      </c>
      <c r="N74" s="33">
        <v>1.0</v>
      </c>
    </row>
    <row r="75" ht="15.75" customHeight="1">
      <c r="B75" s="33">
        <v>13.0</v>
      </c>
      <c r="C75" s="33">
        <v>6294.0</v>
      </c>
      <c r="D75" s="33" t="s">
        <v>15</v>
      </c>
      <c r="E75" s="33" t="s">
        <v>16</v>
      </c>
      <c r="F75" s="33" t="s">
        <v>133</v>
      </c>
      <c r="G75" s="33" t="s">
        <v>134</v>
      </c>
      <c r="H75" s="33">
        <v>100.0</v>
      </c>
      <c r="I75" s="33" t="s">
        <v>18</v>
      </c>
      <c r="J75" s="33" t="s">
        <v>19</v>
      </c>
      <c r="K75" s="33">
        <v>143964.0</v>
      </c>
      <c r="L75" s="33">
        <v>1.727568E8</v>
      </c>
      <c r="M75" s="33">
        <v>1.727568E8</v>
      </c>
      <c r="N75" s="33">
        <v>1.0</v>
      </c>
    </row>
    <row r="76" ht="15.75" customHeight="1">
      <c r="B76" s="33">
        <v>13.0</v>
      </c>
      <c r="C76" s="33">
        <v>6295.0</v>
      </c>
      <c r="D76" s="33" t="s">
        <v>15</v>
      </c>
      <c r="E76" s="33" t="s">
        <v>16</v>
      </c>
      <c r="F76" s="33" t="s">
        <v>135</v>
      </c>
      <c r="G76" s="33" t="s">
        <v>136</v>
      </c>
      <c r="H76" s="33">
        <v>100.0</v>
      </c>
      <c r="I76" s="33" t="s">
        <v>18</v>
      </c>
      <c r="J76" s="33" t="s">
        <v>19</v>
      </c>
      <c r="K76" s="33">
        <v>143964.0</v>
      </c>
      <c r="L76" s="33">
        <v>1.727568E8</v>
      </c>
      <c r="M76" s="33">
        <v>1.727568E8</v>
      </c>
      <c r="N76" s="33">
        <v>1.0</v>
      </c>
    </row>
    <row r="77" ht="15.75" customHeight="1">
      <c r="B77" s="33">
        <v>14.0</v>
      </c>
      <c r="C77" s="33">
        <v>6296.0</v>
      </c>
      <c r="D77" s="33" t="s">
        <v>15</v>
      </c>
      <c r="E77" s="33" t="s">
        <v>16</v>
      </c>
      <c r="F77" s="33" t="s">
        <v>137</v>
      </c>
      <c r="G77" s="33" t="s">
        <v>138</v>
      </c>
      <c r="H77" s="33">
        <v>75.0</v>
      </c>
      <c r="I77" s="33" t="s">
        <v>18</v>
      </c>
      <c r="J77" s="33" t="s">
        <v>19</v>
      </c>
      <c r="K77" s="33">
        <v>164118.96</v>
      </c>
      <c r="L77" s="33">
        <v>1.47707064E8</v>
      </c>
      <c r="M77" s="33">
        <v>1.47707064E8</v>
      </c>
      <c r="N77" s="33">
        <v>1.0</v>
      </c>
    </row>
    <row r="78" ht="15.75" customHeight="1">
      <c r="B78" s="33">
        <v>14.0</v>
      </c>
      <c r="C78" s="33">
        <v>6297.0</v>
      </c>
      <c r="D78" s="33" t="s">
        <v>15</v>
      </c>
      <c r="E78" s="33" t="s">
        <v>16</v>
      </c>
      <c r="F78" s="33" t="s">
        <v>139</v>
      </c>
      <c r="G78" s="33" t="s">
        <v>140</v>
      </c>
      <c r="H78" s="33">
        <v>75.0</v>
      </c>
      <c r="I78" s="33" t="s">
        <v>18</v>
      </c>
      <c r="J78" s="33" t="s">
        <v>19</v>
      </c>
      <c r="K78" s="33">
        <v>164118.96</v>
      </c>
      <c r="L78" s="33">
        <v>1.47707064E8</v>
      </c>
      <c r="M78" s="33">
        <v>1.47707064E8</v>
      </c>
      <c r="N78" s="33">
        <v>1.0</v>
      </c>
    </row>
    <row r="79" ht="15.75" customHeight="1">
      <c r="B79" s="33">
        <v>15.0</v>
      </c>
      <c r="C79" s="33">
        <v>6298.0</v>
      </c>
      <c r="D79" s="33" t="s">
        <v>15</v>
      </c>
      <c r="E79" s="33" t="s">
        <v>16</v>
      </c>
      <c r="F79" s="33" t="s">
        <v>141</v>
      </c>
      <c r="G79" s="33" t="s">
        <v>141</v>
      </c>
      <c r="H79" s="33">
        <v>92.0</v>
      </c>
      <c r="I79" s="33" t="s">
        <v>18</v>
      </c>
      <c r="J79" s="33" t="s">
        <v>19</v>
      </c>
      <c r="K79" s="33">
        <v>184273.91999999998</v>
      </c>
      <c r="L79" s="33">
        <v>2.0343840767999995E8</v>
      </c>
      <c r="M79" s="33">
        <v>2.0343840767999995E8</v>
      </c>
      <c r="N79" s="33">
        <v>1.0</v>
      </c>
    </row>
    <row r="80" ht="15.75" customHeight="1">
      <c r="B80" s="33">
        <v>16.0</v>
      </c>
      <c r="C80" s="33">
        <v>6299.0</v>
      </c>
      <c r="D80" s="33" t="s">
        <v>15</v>
      </c>
      <c r="E80" s="33" t="s">
        <v>16</v>
      </c>
      <c r="F80" s="33" t="s">
        <v>142</v>
      </c>
      <c r="G80" s="33" t="s">
        <v>106</v>
      </c>
      <c r="H80" s="33">
        <v>50.0</v>
      </c>
      <c r="I80" s="33" t="s">
        <v>18</v>
      </c>
      <c r="J80" s="33" t="s">
        <v>19</v>
      </c>
      <c r="K80" s="33">
        <v>164118.96</v>
      </c>
      <c r="L80" s="33">
        <v>9.8471376E7</v>
      </c>
      <c r="M80" s="33">
        <v>9.8471376E7</v>
      </c>
      <c r="N80" s="33">
        <v>1.0</v>
      </c>
    </row>
    <row r="81" ht="15.75" customHeight="1">
      <c r="B81" s="33">
        <v>16.0</v>
      </c>
      <c r="C81" s="33">
        <v>6300.0</v>
      </c>
      <c r="D81" s="33" t="s">
        <v>15</v>
      </c>
      <c r="E81" s="33" t="s">
        <v>16</v>
      </c>
      <c r="F81" s="33" t="s">
        <v>142</v>
      </c>
      <c r="G81" s="33" t="s">
        <v>106</v>
      </c>
      <c r="H81" s="33">
        <v>50.0</v>
      </c>
      <c r="I81" s="33" t="s">
        <v>18</v>
      </c>
      <c r="J81" s="33" t="s">
        <v>19</v>
      </c>
      <c r="K81" s="33">
        <v>164118.96</v>
      </c>
      <c r="L81" s="33">
        <v>9.8471376E7</v>
      </c>
      <c r="M81" s="33">
        <v>9.8471376E7</v>
      </c>
      <c r="N81" s="33">
        <v>1.0</v>
      </c>
    </row>
    <row r="82" ht="15.75" customHeight="1">
      <c r="A82" s="34" t="s">
        <v>144</v>
      </c>
      <c r="B82" s="35"/>
      <c r="C82" s="35"/>
      <c r="D82" s="35"/>
      <c r="E82" s="35"/>
      <c r="F82" s="35"/>
      <c r="G82" s="35"/>
      <c r="H82" s="35">
        <f>SUM(H8:H81)</f>
        <v>5359</v>
      </c>
      <c r="I82" s="35"/>
      <c r="J82" s="35"/>
      <c r="K82" s="35"/>
      <c r="L82" s="36">
        <f>SUBTOTAL(9,L8:L81)</f>
        <v>10306014212</v>
      </c>
      <c r="M82" s="36">
        <f>SUM(M8:M81)</f>
        <v>10306014212</v>
      </c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13"/>
    <col customWidth="1" min="2" max="2" width="8.5"/>
    <col customWidth="1" min="3" max="3" width="14.38"/>
    <col customWidth="1" min="4" max="4" width="11.25"/>
    <col customWidth="1" min="5" max="6" width="21.13"/>
    <col customWidth="1" min="7" max="7" width="14.0"/>
    <col customWidth="1" min="8" max="26" width="21.13"/>
  </cols>
  <sheetData>
    <row r="1">
      <c r="A1" s="2" t="s">
        <v>1</v>
      </c>
    </row>
    <row r="2">
      <c r="A2" s="33" t="s">
        <v>2</v>
      </c>
      <c r="B2" s="33" t="s">
        <v>3</v>
      </c>
      <c r="C2" s="33" t="s">
        <v>4</v>
      </c>
      <c r="D2" s="33" t="s">
        <v>5</v>
      </c>
      <c r="E2" s="33" t="s">
        <v>6</v>
      </c>
      <c r="F2" s="33" t="s">
        <v>7</v>
      </c>
      <c r="G2" s="33" t="s">
        <v>8</v>
      </c>
      <c r="H2" s="33" t="s">
        <v>9</v>
      </c>
      <c r="I2" s="33" t="s">
        <v>10</v>
      </c>
      <c r="J2" s="33" t="s">
        <v>11</v>
      </c>
      <c r="K2" s="33" t="s">
        <v>12</v>
      </c>
      <c r="L2" s="33" t="s">
        <v>13</v>
      </c>
      <c r="M2" s="33" t="s">
        <v>14</v>
      </c>
    </row>
    <row r="3">
      <c r="A3" s="33">
        <v>1.0</v>
      </c>
      <c r="B3" s="33">
        <v>6223.0</v>
      </c>
      <c r="C3" s="33" t="s">
        <v>15</v>
      </c>
      <c r="D3" s="33" t="s">
        <v>16</v>
      </c>
      <c r="E3" s="33" t="s">
        <v>17</v>
      </c>
      <c r="F3" s="33" t="s">
        <v>17</v>
      </c>
      <c r="G3" s="33">
        <v>89.0</v>
      </c>
      <c r="H3" s="33" t="s">
        <v>18</v>
      </c>
      <c r="I3" s="33" t="s">
        <v>19</v>
      </c>
      <c r="J3" s="33">
        <v>184273.91999999998</v>
      </c>
      <c r="K3" s="33">
        <v>1.9680454656E8</v>
      </c>
      <c r="L3" s="33">
        <v>1.9680454656E8</v>
      </c>
      <c r="M3" s="33">
        <v>1.0</v>
      </c>
    </row>
    <row r="4">
      <c r="A4" s="33">
        <v>1.0</v>
      </c>
      <c r="B4" s="33">
        <v>6224.0</v>
      </c>
      <c r="C4" s="33" t="s">
        <v>15</v>
      </c>
      <c r="D4" s="33" t="s">
        <v>16</v>
      </c>
      <c r="E4" s="33" t="s">
        <v>20</v>
      </c>
      <c r="F4" s="33" t="s">
        <v>21</v>
      </c>
      <c r="G4" s="33">
        <v>78.0</v>
      </c>
      <c r="H4" s="33" t="s">
        <v>18</v>
      </c>
      <c r="I4" s="33" t="s">
        <v>19</v>
      </c>
      <c r="J4" s="33">
        <v>184273.91999999998</v>
      </c>
      <c r="K4" s="33">
        <v>1.7248038911999997E8</v>
      </c>
      <c r="L4" s="33">
        <v>1.7248038911999997E8</v>
      </c>
      <c r="M4" s="33">
        <v>1.0</v>
      </c>
    </row>
    <row r="5">
      <c r="A5" s="33">
        <v>2.0</v>
      </c>
      <c r="B5" s="33">
        <v>6225.0</v>
      </c>
      <c r="C5" s="33" t="s">
        <v>15</v>
      </c>
      <c r="D5" s="33" t="s">
        <v>16</v>
      </c>
      <c r="E5" s="33" t="s">
        <v>22</v>
      </c>
      <c r="F5" s="33" t="s">
        <v>23</v>
      </c>
      <c r="G5" s="33">
        <v>75.0</v>
      </c>
      <c r="H5" s="33" t="s">
        <v>18</v>
      </c>
      <c r="I5" s="33" t="s">
        <v>19</v>
      </c>
      <c r="J5" s="33">
        <v>184273.91999999998</v>
      </c>
      <c r="K5" s="33">
        <v>1.6584652799999997E8</v>
      </c>
      <c r="L5" s="33">
        <v>1.6584652799999997E8</v>
      </c>
      <c r="M5" s="33">
        <v>1.0</v>
      </c>
    </row>
    <row r="6">
      <c r="A6" s="33">
        <v>2.0</v>
      </c>
      <c r="B6" s="33">
        <v>6226.0</v>
      </c>
      <c r="C6" s="33" t="s">
        <v>15</v>
      </c>
      <c r="D6" s="33" t="s">
        <v>16</v>
      </c>
      <c r="E6" s="33" t="s">
        <v>24</v>
      </c>
      <c r="F6" s="33" t="s">
        <v>25</v>
      </c>
      <c r="G6" s="33">
        <v>74.0</v>
      </c>
      <c r="H6" s="33" t="s">
        <v>18</v>
      </c>
      <c r="I6" s="33" t="s">
        <v>19</v>
      </c>
      <c r="J6" s="33">
        <v>184273.91999999998</v>
      </c>
      <c r="K6" s="33">
        <v>1.6363524095999998E8</v>
      </c>
      <c r="L6" s="33">
        <v>1.6363524095999998E8</v>
      </c>
      <c r="M6" s="33">
        <v>1.0</v>
      </c>
    </row>
    <row r="7">
      <c r="A7" s="33">
        <v>2.0</v>
      </c>
      <c r="B7" s="33">
        <v>6227.0</v>
      </c>
      <c r="C7" s="33" t="s">
        <v>15</v>
      </c>
      <c r="D7" s="33" t="s">
        <v>16</v>
      </c>
      <c r="E7" s="33" t="s">
        <v>22</v>
      </c>
      <c r="F7" s="33" t="s">
        <v>26</v>
      </c>
      <c r="G7" s="33">
        <v>73.0</v>
      </c>
      <c r="H7" s="33" t="s">
        <v>18</v>
      </c>
      <c r="I7" s="33" t="s">
        <v>19</v>
      </c>
      <c r="J7" s="33">
        <v>184273.91999999998</v>
      </c>
      <c r="K7" s="33">
        <v>1.6142395392E8</v>
      </c>
      <c r="L7" s="33">
        <v>1.6142395392E8</v>
      </c>
      <c r="M7" s="33">
        <v>1.0</v>
      </c>
    </row>
    <row r="8">
      <c r="A8" s="33">
        <v>3.0</v>
      </c>
      <c r="B8" s="33">
        <v>6228.0</v>
      </c>
      <c r="C8" s="33" t="s">
        <v>15</v>
      </c>
      <c r="D8" s="33" t="s">
        <v>16</v>
      </c>
      <c r="E8" s="33" t="s">
        <v>27</v>
      </c>
      <c r="F8" s="33" t="s">
        <v>28</v>
      </c>
      <c r="G8" s="33">
        <v>45.0</v>
      </c>
      <c r="H8" s="33" t="s">
        <v>18</v>
      </c>
      <c r="I8" s="33" t="s">
        <v>19</v>
      </c>
      <c r="J8" s="33">
        <v>164118.96</v>
      </c>
      <c r="K8" s="33">
        <v>8.862423839999999E7</v>
      </c>
      <c r="L8" s="33">
        <v>8.862423839999999E7</v>
      </c>
      <c r="M8" s="33">
        <v>1.0</v>
      </c>
    </row>
    <row r="9">
      <c r="A9" s="33">
        <v>3.0</v>
      </c>
      <c r="B9" s="33">
        <v>6229.0</v>
      </c>
      <c r="C9" s="33" t="s">
        <v>15</v>
      </c>
      <c r="D9" s="33" t="s">
        <v>16</v>
      </c>
      <c r="E9" s="33" t="s">
        <v>27</v>
      </c>
      <c r="F9" s="33" t="s">
        <v>29</v>
      </c>
      <c r="G9" s="33">
        <v>45.0</v>
      </c>
      <c r="H9" s="33" t="s">
        <v>18</v>
      </c>
      <c r="I9" s="33" t="s">
        <v>19</v>
      </c>
      <c r="J9" s="33">
        <v>164118.96</v>
      </c>
      <c r="K9" s="33">
        <v>8.862423839999999E7</v>
      </c>
      <c r="L9" s="33">
        <v>8.862423839999999E7</v>
      </c>
      <c r="M9" s="33">
        <v>1.0</v>
      </c>
    </row>
    <row r="10">
      <c r="A10" s="33">
        <v>3.0</v>
      </c>
      <c r="B10" s="33">
        <v>6230.0</v>
      </c>
      <c r="C10" s="33" t="s">
        <v>15</v>
      </c>
      <c r="D10" s="33" t="s">
        <v>16</v>
      </c>
      <c r="E10" s="33" t="s">
        <v>30</v>
      </c>
      <c r="F10" s="33" t="s">
        <v>31</v>
      </c>
      <c r="G10" s="33">
        <v>52.0</v>
      </c>
      <c r="H10" s="33" t="s">
        <v>18</v>
      </c>
      <c r="I10" s="33" t="s">
        <v>19</v>
      </c>
      <c r="J10" s="33">
        <v>164118.96</v>
      </c>
      <c r="K10" s="33">
        <v>1.0241023103999999E8</v>
      </c>
      <c r="L10" s="33">
        <v>1.0241023103999999E8</v>
      </c>
      <c r="M10" s="33">
        <v>1.0</v>
      </c>
    </row>
    <row r="11">
      <c r="A11" s="33">
        <v>3.0</v>
      </c>
      <c r="B11" s="33">
        <v>6231.0</v>
      </c>
      <c r="C11" s="33" t="s">
        <v>15</v>
      </c>
      <c r="D11" s="33" t="s">
        <v>16</v>
      </c>
      <c r="E11" s="33" t="s">
        <v>32</v>
      </c>
      <c r="F11" s="33" t="s">
        <v>33</v>
      </c>
      <c r="G11" s="33">
        <v>60.0</v>
      </c>
      <c r="H11" s="33" t="s">
        <v>18</v>
      </c>
      <c r="I11" s="33" t="s">
        <v>19</v>
      </c>
      <c r="J11" s="33">
        <v>164118.96</v>
      </c>
      <c r="K11" s="33">
        <v>1.1816565119999999E8</v>
      </c>
      <c r="L11" s="33">
        <v>1.1816565119999999E8</v>
      </c>
      <c r="M11" s="33">
        <v>1.0</v>
      </c>
    </row>
    <row r="12">
      <c r="A12" s="33">
        <v>3.0</v>
      </c>
      <c r="B12" s="33">
        <v>6232.0</v>
      </c>
      <c r="C12" s="33" t="s">
        <v>15</v>
      </c>
      <c r="D12" s="33" t="s">
        <v>16</v>
      </c>
      <c r="E12" s="33" t="s">
        <v>32</v>
      </c>
      <c r="F12" s="33" t="s">
        <v>34</v>
      </c>
      <c r="G12" s="33">
        <v>60.0</v>
      </c>
      <c r="H12" s="33" t="s">
        <v>18</v>
      </c>
      <c r="I12" s="33" t="s">
        <v>19</v>
      </c>
      <c r="J12" s="33">
        <v>164118.96</v>
      </c>
      <c r="K12" s="33">
        <v>1.1816565119999999E8</v>
      </c>
      <c r="L12" s="33">
        <v>1.1816565119999999E8</v>
      </c>
      <c r="M12" s="33">
        <v>1.0</v>
      </c>
    </row>
    <row r="13">
      <c r="A13" s="33">
        <v>6.0</v>
      </c>
      <c r="B13" s="33">
        <v>6244.0</v>
      </c>
      <c r="C13" s="33" t="s">
        <v>15</v>
      </c>
      <c r="D13" s="33" t="s">
        <v>16</v>
      </c>
      <c r="E13" s="33" t="s">
        <v>55</v>
      </c>
      <c r="F13" s="33" t="s">
        <v>56</v>
      </c>
      <c r="G13" s="33">
        <v>51.0</v>
      </c>
      <c r="H13" s="33" t="s">
        <v>18</v>
      </c>
      <c r="I13" s="33" t="s">
        <v>19</v>
      </c>
      <c r="J13" s="33">
        <v>143964.0</v>
      </c>
      <c r="K13" s="33">
        <v>8.8105968E7</v>
      </c>
      <c r="L13" s="33">
        <v>8.8105968E7</v>
      </c>
      <c r="M13" s="33">
        <v>1.0</v>
      </c>
    </row>
    <row r="14">
      <c r="A14" s="33">
        <v>6.0</v>
      </c>
      <c r="B14" s="33">
        <v>6245.0</v>
      </c>
      <c r="C14" s="33" t="s">
        <v>15</v>
      </c>
      <c r="D14" s="33" t="s">
        <v>16</v>
      </c>
      <c r="E14" s="33" t="s">
        <v>57</v>
      </c>
      <c r="F14" s="33" t="s">
        <v>58</v>
      </c>
      <c r="G14" s="33">
        <v>70.0</v>
      </c>
      <c r="H14" s="33" t="s">
        <v>18</v>
      </c>
      <c r="I14" s="33" t="s">
        <v>19</v>
      </c>
      <c r="J14" s="33">
        <v>143964.0</v>
      </c>
      <c r="K14" s="33">
        <v>1.2092976E8</v>
      </c>
      <c r="L14" s="33">
        <v>1.2092976E8</v>
      </c>
      <c r="M14" s="33">
        <v>1.0</v>
      </c>
    </row>
    <row r="15">
      <c r="A15" s="33">
        <v>6.0</v>
      </c>
      <c r="B15" s="33">
        <v>6246.0</v>
      </c>
      <c r="C15" s="33" t="s">
        <v>15</v>
      </c>
      <c r="D15" s="33" t="s">
        <v>16</v>
      </c>
      <c r="E15" s="33" t="s">
        <v>59</v>
      </c>
      <c r="F15" s="33" t="s">
        <v>60</v>
      </c>
      <c r="G15" s="33">
        <v>51.0</v>
      </c>
      <c r="H15" s="33" t="s">
        <v>18</v>
      </c>
      <c r="I15" s="33" t="s">
        <v>19</v>
      </c>
      <c r="J15" s="33">
        <v>143964.0</v>
      </c>
      <c r="K15" s="33">
        <v>8.8105968E7</v>
      </c>
      <c r="L15" s="33">
        <v>8.8105968E7</v>
      </c>
      <c r="M15" s="33">
        <v>1.0</v>
      </c>
    </row>
    <row r="16">
      <c r="A16" s="33">
        <v>6.0</v>
      </c>
      <c r="B16" s="33">
        <v>6247.0</v>
      </c>
      <c r="C16" s="33" t="s">
        <v>15</v>
      </c>
      <c r="D16" s="33" t="s">
        <v>16</v>
      </c>
      <c r="E16" s="33" t="s">
        <v>61</v>
      </c>
      <c r="F16" s="33" t="s">
        <v>62</v>
      </c>
      <c r="G16" s="33">
        <v>54.0</v>
      </c>
      <c r="H16" s="33" t="s">
        <v>18</v>
      </c>
      <c r="I16" s="33" t="s">
        <v>19</v>
      </c>
      <c r="J16" s="33">
        <v>143964.0</v>
      </c>
      <c r="K16" s="33">
        <v>9.3288672E7</v>
      </c>
      <c r="L16" s="33">
        <v>9.3288672E7</v>
      </c>
      <c r="M16" s="33">
        <v>1.0</v>
      </c>
    </row>
    <row r="17">
      <c r="A17" s="33">
        <v>7.0</v>
      </c>
      <c r="B17" s="33">
        <v>6254.0</v>
      </c>
      <c r="C17" s="33" t="s">
        <v>15</v>
      </c>
      <c r="D17" s="33" t="s">
        <v>16</v>
      </c>
      <c r="E17" s="33" t="s">
        <v>74</v>
      </c>
      <c r="F17" s="33" t="s">
        <v>75</v>
      </c>
      <c r="G17" s="33">
        <v>64.0</v>
      </c>
      <c r="H17" s="33" t="s">
        <v>18</v>
      </c>
      <c r="I17" s="33" t="s">
        <v>19</v>
      </c>
      <c r="J17" s="33">
        <v>164118.96</v>
      </c>
      <c r="K17" s="33">
        <v>1.2604336128E8</v>
      </c>
      <c r="L17" s="33">
        <v>1.2604336128E8</v>
      </c>
      <c r="M17" s="33">
        <v>1.0</v>
      </c>
    </row>
    <row r="18">
      <c r="A18" s="33">
        <v>10.0</v>
      </c>
      <c r="B18" s="33">
        <v>6267.0</v>
      </c>
      <c r="C18" s="33" t="s">
        <v>15</v>
      </c>
      <c r="D18" s="33" t="s">
        <v>16</v>
      </c>
      <c r="E18" s="33" t="s">
        <v>93</v>
      </c>
      <c r="F18" s="33" t="s">
        <v>94</v>
      </c>
      <c r="G18" s="33">
        <v>110.0</v>
      </c>
      <c r="H18" s="33" t="s">
        <v>18</v>
      </c>
      <c r="I18" s="33" t="s">
        <v>19</v>
      </c>
      <c r="J18" s="33">
        <v>184273.91999999998</v>
      </c>
      <c r="K18" s="33">
        <v>2.4324157439999998E8</v>
      </c>
      <c r="L18" s="33">
        <v>2.4324157439999998E8</v>
      </c>
      <c r="M18" s="33">
        <v>1.0</v>
      </c>
    </row>
    <row r="19">
      <c r="A19" s="33">
        <v>10.0</v>
      </c>
      <c r="B19" s="33">
        <v>6268.0</v>
      </c>
      <c r="C19" s="33" t="s">
        <v>15</v>
      </c>
      <c r="D19" s="33" t="s">
        <v>16</v>
      </c>
      <c r="E19" s="33" t="s">
        <v>95</v>
      </c>
      <c r="F19" s="33" t="s">
        <v>96</v>
      </c>
      <c r="G19" s="33">
        <v>80.0</v>
      </c>
      <c r="H19" s="33" t="s">
        <v>18</v>
      </c>
      <c r="I19" s="33" t="s">
        <v>19</v>
      </c>
      <c r="J19" s="33">
        <v>164118.96</v>
      </c>
      <c r="K19" s="33">
        <v>1.575542016E8</v>
      </c>
      <c r="L19" s="33">
        <v>1.575542016E8</v>
      </c>
      <c r="M19" s="33">
        <v>1.0</v>
      </c>
    </row>
    <row r="20">
      <c r="A20" s="33">
        <v>10.0</v>
      </c>
      <c r="B20" s="33">
        <v>6269.0</v>
      </c>
      <c r="C20" s="33" t="s">
        <v>15</v>
      </c>
      <c r="D20" s="33" t="s">
        <v>16</v>
      </c>
      <c r="E20" s="33" t="s">
        <v>97</v>
      </c>
      <c r="F20" s="33" t="s">
        <v>98</v>
      </c>
      <c r="G20" s="33">
        <v>65.0</v>
      </c>
      <c r="H20" s="33" t="s">
        <v>18</v>
      </c>
      <c r="I20" s="33" t="s">
        <v>19</v>
      </c>
      <c r="J20" s="33">
        <v>164118.96</v>
      </c>
      <c r="K20" s="33">
        <v>1.2801278880000001E8</v>
      </c>
      <c r="L20" s="33">
        <v>1.2801278880000001E8</v>
      </c>
      <c r="M20" s="33">
        <v>1.0</v>
      </c>
    </row>
    <row r="21" ht="15.75" customHeight="1">
      <c r="A21" s="33">
        <v>13.0</v>
      </c>
      <c r="B21" s="33">
        <v>6276.0</v>
      </c>
      <c r="C21" s="33" t="s">
        <v>15</v>
      </c>
      <c r="D21" s="33" t="s">
        <v>16</v>
      </c>
      <c r="E21" s="33" t="s">
        <v>107</v>
      </c>
      <c r="F21" s="33" t="s">
        <v>108</v>
      </c>
      <c r="G21" s="33">
        <v>100.0</v>
      </c>
      <c r="H21" s="33" t="s">
        <v>18</v>
      </c>
      <c r="I21" s="33" t="s">
        <v>19</v>
      </c>
      <c r="J21" s="33">
        <v>143964.0</v>
      </c>
      <c r="K21" s="33">
        <v>1.727568E8</v>
      </c>
      <c r="L21" s="33">
        <v>1.727568E8</v>
      </c>
      <c r="M21" s="33">
        <v>1.0</v>
      </c>
    </row>
    <row r="22" ht="15.75" customHeight="1">
      <c r="A22" s="33">
        <v>13.0</v>
      </c>
      <c r="B22" s="33">
        <v>6277.0</v>
      </c>
      <c r="C22" s="33" t="s">
        <v>15</v>
      </c>
      <c r="D22" s="33" t="s">
        <v>16</v>
      </c>
      <c r="E22" s="33" t="s">
        <v>109</v>
      </c>
      <c r="F22" s="33" t="s">
        <v>110</v>
      </c>
      <c r="G22" s="33">
        <v>100.0</v>
      </c>
      <c r="H22" s="33" t="s">
        <v>18</v>
      </c>
      <c r="I22" s="33" t="s">
        <v>19</v>
      </c>
      <c r="J22" s="33">
        <v>143964.0</v>
      </c>
      <c r="K22" s="33">
        <v>1.727568E8</v>
      </c>
      <c r="L22" s="33">
        <v>1.727568E8</v>
      </c>
      <c r="M22" s="33">
        <v>1.0</v>
      </c>
    </row>
    <row r="23" ht="15.75" customHeight="1">
      <c r="A23" s="33">
        <v>13.0</v>
      </c>
      <c r="B23" s="33">
        <v>6278.0</v>
      </c>
      <c r="C23" s="33" t="s">
        <v>15</v>
      </c>
      <c r="D23" s="33" t="s">
        <v>16</v>
      </c>
      <c r="E23" s="33" t="s">
        <v>111</v>
      </c>
      <c r="F23" s="33" t="s">
        <v>112</v>
      </c>
      <c r="G23" s="33">
        <v>50.0</v>
      </c>
      <c r="H23" s="33" t="s">
        <v>18</v>
      </c>
      <c r="I23" s="33" t="s">
        <v>19</v>
      </c>
      <c r="J23" s="33">
        <v>143964.0</v>
      </c>
      <c r="K23" s="33">
        <v>8.63784E7</v>
      </c>
      <c r="L23" s="33">
        <v>8.63784E7</v>
      </c>
      <c r="M23" s="33">
        <v>1.0</v>
      </c>
    </row>
    <row r="24" ht="15.75" customHeight="1">
      <c r="A24" s="33">
        <v>13.0</v>
      </c>
      <c r="B24" s="33">
        <v>6279.0</v>
      </c>
      <c r="C24" s="33" t="s">
        <v>15</v>
      </c>
      <c r="D24" s="33" t="s">
        <v>16</v>
      </c>
      <c r="E24" s="33" t="s">
        <v>113</v>
      </c>
      <c r="F24" s="33" t="s">
        <v>113</v>
      </c>
      <c r="G24" s="33">
        <v>75.0</v>
      </c>
      <c r="H24" s="33" t="s">
        <v>18</v>
      </c>
      <c r="I24" s="33" t="s">
        <v>19</v>
      </c>
      <c r="J24" s="33">
        <v>143964.0</v>
      </c>
      <c r="K24" s="33">
        <v>1.295676E8</v>
      </c>
      <c r="L24" s="33">
        <v>1.295676E8</v>
      </c>
      <c r="M24" s="33">
        <v>1.0</v>
      </c>
    </row>
    <row r="25" ht="15.75" customHeight="1">
      <c r="A25" s="33">
        <v>13.0</v>
      </c>
      <c r="B25" s="33">
        <v>6281.0</v>
      </c>
      <c r="C25" s="33" t="s">
        <v>15</v>
      </c>
      <c r="D25" s="33" t="s">
        <v>16</v>
      </c>
      <c r="E25" s="33" t="s">
        <v>114</v>
      </c>
      <c r="F25" s="33" t="s">
        <v>115</v>
      </c>
      <c r="G25" s="33">
        <v>100.0</v>
      </c>
      <c r="H25" s="33" t="s">
        <v>18</v>
      </c>
      <c r="I25" s="33" t="s">
        <v>19</v>
      </c>
      <c r="J25" s="33">
        <v>143964.0</v>
      </c>
      <c r="K25" s="33">
        <v>1.727568E8</v>
      </c>
      <c r="L25" s="33">
        <v>1.727568E8</v>
      </c>
      <c r="M25" s="33">
        <v>1.0</v>
      </c>
    </row>
    <row r="26" ht="15.75" customHeight="1">
      <c r="A26" s="33">
        <v>13.0</v>
      </c>
      <c r="B26" s="33">
        <v>6282.0</v>
      </c>
      <c r="C26" s="33" t="s">
        <v>15</v>
      </c>
      <c r="D26" s="33" t="s">
        <v>16</v>
      </c>
      <c r="E26" s="33" t="s">
        <v>116</v>
      </c>
      <c r="F26" s="33" t="s">
        <v>117</v>
      </c>
      <c r="G26" s="33">
        <v>100.0</v>
      </c>
      <c r="H26" s="33" t="s">
        <v>18</v>
      </c>
      <c r="I26" s="33" t="s">
        <v>19</v>
      </c>
      <c r="J26" s="33">
        <v>143964.0</v>
      </c>
      <c r="K26" s="33">
        <v>1.727568E8</v>
      </c>
      <c r="L26" s="33">
        <v>1.727568E8</v>
      </c>
      <c r="M26" s="33">
        <v>1.0</v>
      </c>
    </row>
    <row r="27" ht="15.75" customHeight="1">
      <c r="A27" s="33">
        <v>13.0</v>
      </c>
      <c r="B27" s="33">
        <v>6283.0</v>
      </c>
      <c r="C27" s="33" t="s">
        <v>15</v>
      </c>
      <c r="D27" s="33" t="s">
        <v>16</v>
      </c>
      <c r="E27" s="33" t="s">
        <v>118</v>
      </c>
      <c r="F27" s="33" t="s">
        <v>119</v>
      </c>
      <c r="G27" s="33">
        <v>100.0</v>
      </c>
      <c r="H27" s="33" t="s">
        <v>18</v>
      </c>
      <c r="I27" s="33" t="s">
        <v>19</v>
      </c>
      <c r="J27" s="33">
        <v>143964.0</v>
      </c>
      <c r="K27" s="33">
        <v>1.727568E8</v>
      </c>
      <c r="L27" s="33">
        <v>1.727568E8</v>
      </c>
      <c r="M27" s="33">
        <v>1.0</v>
      </c>
    </row>
    <row r="28" ht="15.75" customHeight="1">
      <c r="A28" s="33">
        <v>13.0</v>
      </c>
      <c r="B28" s="33">
        <v>6284.0</v>
      </c>
      <c r="C28" s="33" t="s">
        <v>15</v>
      </c>
      <c r="D28" s="33" t="s">
        <v>16</v>
      </c>
      <c r="E28" s="33" t="s">
        <v>120</v>
      </c>
      <c r="F28" s="33" t="s">
        <v>121</v>
      </c>
      <c r="G28" s="33">
        <v>100.0</v>
      </c>
      <c r="H28" s="33" t="s">
        <v>18</v>
      </c>
      <c r="I28" s="33" t="s">
        <v>19</v>
      </c>
      <c r="J28" s="33">
        <v>143964.0</v>
      </c>
      <c r="K28" s="33">
        <v>1.727568E8</v>
      </c>
      <c r="L28" s="33">
        <v>1.727568E8</v>
      </c>
      <c r="M28" s="33">
        <v>1.0</v>
      </c>
    </row>
    <row r="29" ht="15.75" customHeight="1">
      <c r="A29" s="33">
        <v>13.0</v>
      </c>
      <c r="B29" s="33">
        <v>6285.0</v>
      </c>
      <c r="C29" s="33" t="s">
        <v>15</v>
      </c>
      <c r="D29" s="33" t="s">
        <v>16</v>
      </c>
      <c r="E29" s="33" t="s">
        <v>122</v>
      </c>
      <c r="F29" s="33" t="s">
        <v>123</v>
      </c>
      <c r="G29" s="33">
        <v>100.0</v>
      </c>
      <c r="H29" s="33" t="s">
        <v>18</v>
      </c>
      <c r="I29" s="33" t="s">
        <v>19</v>
      </c>
      <c r="J29" s="33">
        <v>143964.0</v>
      </c>
      <c r="K29" s="33">
        <v>1.727568E8</v>
      </c>
      <c r="L29" s="33">
        <v>1.727568E8</v>
      </c>
      <c r="M29" s="33">
        <v>1.0</v>
      </c>
    </row>
    <row r="30" ht="15.75" customHeight="1">
      <c r="A30" s="33">
        <v>13.0</v>
      </c>
      <c r="B30" s="33">
        <v>6286.0</v>
      </c>
      <c r="C30" s="33" t="s">
        <v>15</v>
      </c>
      <c r="D30" s="33" t="s">
        <v>16</v>
      </c>
      <c r="E30" s="33" t="s">
        <v>124</v>
      </c>
      <c r="F30" s="33" t="s">
        <v>125</v>
      </c>
      <c r="G30" s="33">
        <v>62.0</v>
      </c>
      <c r="H30" s="33" t="s">
        <v>18</v>
      </c>
      <c r="I30" s="33" t="s">
        <v>19</v>
      </c>
      <c r="J30" s="33">
        <v>143964.0</v>
      </c>
      <c r="K30" s="33">
        <v>1.07109216E8</v>
      </c>
      <c r="L30" s="33">
        <v>1.07109216E8</v>
      </c>
      <c r="M30" s="33">
        <v>1.0</v>
      </c>
    </row>
    <row r="31" ht="15.75" customHeight="1">
      <c r="A31" s="33">
        <v>13.0</v>
      </c>
      <c r="B31" s="33">
        <v>6288.0</v>
      </c>
      <c r="C31" s="33" t="s">
        <v>15</v>
      </c>
      <c r="D31" s="33" t="s">
        <v>16</v>
      </c>
      <c r="E31" s="33" t="s">
        <v>126</v>
      </c>
      <c r="F31" s="33" t="s">
        <v>126</v>
      </c>
      <c r="G31" s="33">
        <v>100.0</v>
      </c>
      <c r="H31" s="33" t="s">
        <v>18</v>
      </c>
      <c r="I31" s="33" t="s">
        <v>19</v>
      </c>
      <c r="J31" s="33">
        <v>143964.0</v>
      </c>
      <c r="K31" s="33">
        <v>1.727568E8</v>
      </c>
      <c r="L31" s="33">
        <v>1.727568E8</v>
      </c>
      <c r="M31" s="33">
        <v>1.0</v>
      </c>
    </row>
    <row r="32" ht="15.75" customHeight="1">
      <c r="A32" s="33">
        <v>13.0</v>
      </c>
      <c r="B32" s="33">
        <v>6289.0</v>
      </c>
      <c r="C32" s="33" t="s">
        <v>15</v>
      </c>
      <c r="D32" s="33" t="s">
        <v>16</v>
      </c>
      <c r="E32" s="33" t="s">
        <v>127</v>
      </c>
      <c r="F32" s="33" t="s">
        <v>128</v>
      </c>
      <c r="G32" s="33">
        <v>75.0</v>
      </c>
      <c r="H32" s="33" t="s">
        <v>18</v>
      </c>
      <c r="I32" s="33" t="s">
        <v>19</v>
      </c>
      <c r="J32" s="33">
        <v>143964.0</v>
      </c>
      <c r="K32" s="33">
        <v>1.295676E8</v>
      </c>
      <c r="L32" s="33">
        <v>1.295676E8</v>
      </c>
      <c r="M32" s="33">
        <v>1.0</v>
      </c>
    </row>
    <row r="33" ht="15.75" customHeight="1">
      <c r="A33" s="33">
        <v>13.0</v>
      </c>
      <c r="B33" s="33">
        <v>6291.0</v>
      </c>
      <c r="C33" s="33" t="s">
        <v>15</v>
      </c>
      <c r="D33" s="33" t="s">
        <v>16</v>
      </c>
      <c r="E33" s="33" t="s">
        <v>113</v>
      </c>
      <c r="F33" s="33" t="s">
        <v>129</v>
      </c>
      <c r="G33" s="33">
        <v>100.0</v>
      </c>
      <c r="H33" s="33" t="s">
        <v>18</v>
      </c>
      <c r="I33" s="33" t="s">
        <v>19</v>
      </c>
      <c r="J33" s="33">
        <v>143964.0</v>
      </c>
      <c r="K33" s="33">
        <v>1.727568E8</v>
      </c>
      <c r="L33" s="33">
        <v>1.727568E8</v>
      </c>
      <c r="M33" s="33">
        <v>1.0</v>
      </c>
    </row>
    <row r="34" ht="15.75" customHeight="1">
      <c r="A34" s="33">
        <v>13.0</v>
      </c>
      <c r="B34" s="33">
        <v>6292.0</v>
      </c>
      <c r="C34" s="33" t="s">
        <v>15</v>
      </c>
      <c r="D34" s="33" t="s">
        <v>16</v>
      </c>
      <c r="E34" s="33" t="s">
        <v>130</v>
      </c>
      <c r="F34" s="33" t="s">
        <v>131</v>
      </c>
      <c r="G34" s="33">
        <v>95.0</v>
      </c>
      <c r="H34" s="33" t="s">
        <v>18</v>
      </c>
      <c r="I34" s="33" t="s">
        <v>19</v>
      </c>
      <c r="J34" s="33">
        <v>143964.0</v>
      </c>
      <c r="K34" s="33">
        <v>1.6411896E8</v>
      </c>
      <c r="L34" s="33">
        <v>1.6411896E8</v>
      </c>
      <c r="M34" s="33">
        <v>1.0</v>
      </c>
    </row>
    <row r="35" ht="15.75" customHeight="1">
      <c r="A35" s="33">
        <v>13.0</v>
      </c>
      <c r="B35" s="33">
        <v>6293.0</v>
      </c>
      <c r="C35" s="33" t="s">
        <v>15</v>
      </c>
      <c r="D35" s="33" t="s">
        <v>16</v>
      </c>
      <c r="E35" s="33" t="s">
        <v>122</v>
      </c>
      <c r="F35" s="33" t="s">
        <v>143</v>
      </c>
      <c r="G35" s="33">
        <v>100.0</v>
      </c>
      <c r="H35" s="33" t="s">
        <v>18</v>
      </c>
      <c r="I35" s="33" t="s">
        <v>19</v>
      </c>
      <c r="J35" s="33">
        <v>143964.0</v>
      </c>
      <c r="K35" s="33">
        <v>1.727568E8</v>
      </c>
      <c r="L35" s="33">
        <v>1.727568E8</v>
      </c>
      <c r="M35" s="33">
        <v>1.0</v>
      </c>
    </row>
    <row r="36" ht="15.75" customHeight="1">
      <c r="A36" s="33">
        <v>13.0</v>
      </c>
      <c r="B36" s="33">
        <v>6294.0</v>
      </c>
      <c r="C36" s="33" t="s">
        <v>15</v>
      </c>
      <c r="D36" s="33" t="s">
        <v>16</v>
      </c>
      <c r="E36" s="33" t="s">
        <v>133</v>
      </c>
      <c r="F36" s="33" t="s">
        <v>134</v>
      </c>
      <c r="G36" s="33">
        <v>100.0</v>
      </c>
      <c r="H36" s="33" t="s">
        <v>18</v>
      </c>
      <c r="I36" s="33" t="s">
        <v>19</v>
      </c>
      <c r="J36" s="33">
        <v>143964.0</v>
      </c>
      <c r="K36" s="33">
        <v>1.727568E8</v>
      </c>
      <c r="L36" s="33">
        <v>1.727568E8</v>
      </c>
      <c r="M36" s="33">
        <v>1.0</v>
      </c>
    </row>
    <row r="37" ht="15.75" customHeight="1">
      <c r="A37" s="33">
        <v>13.0</v>
      </c>
      <c r="B37" s="33">
        <v>6295.0</v>
      </c>
      <c r="C37" s="33" t="s">
        <v>15</v>
      </c>
      <c r="D37" s="33" t="s">
        <v>16</v>
      </c>
      <c r="E37" s="33" t="s">
        <v>135</v>
      </c>
      <c r="F37" s="33" t="s">
        <v>136</v>
      </c>
      <c r="G37" s="33">
        <v>100.0</v>
      </c>
      <c r="H37" s="33" t="s">
        <v>18</v>
      </c>
      <c r="I37" s="33" t="s">
        <v>19</v>
      </c>
      <c r="J37" s="33">
        <v>143964.0</v>
      </c>
      <c r="K37" s="33">
        <v>1.727568E8</v>
      </c>
      <c r="L37" s="33">
        <v>1.727568E8</v>
      </c>
      <c r="M37" s="33">
        <v>1.0</v>
      </c>
    </row>
    <row r="38" ht="15.75" customHeight="1">
      <c r="A38" s="33">
        <v>14.0</v>
      </c>
      <c r="B38" s="33">
        <v>6296.0</v>
      </c>
      <c r="C38" s="33" t="s">
        <v>15</v>
      </c>
      <c r="D38" s="33" t="s">
        <v>16</v>
      </c>
      <c r="E38" s="33" t="s">
        <v>137</v>
      </c>
      <c r="F38" s="33" t="s">
        <v>138</v>
      </c>
      <c r="G38" s="33">
        <v>75.0</v>
      </c>
      <c r="H38" s="33" t="s">
        <v>18</v>
      </c>
      <c r="I38" s="33" t="s">
        <v>19</v>
      </c>
      <c r="J38" s="33">
        <v>164118.96</v>
      </c>
      <c r="K38" s="33">
        <v>1.47707064E8</v>
      </c>
      <c r="L38" s="33">
        <v>1.47707064E8</v>
      </c>
      <c r="M38" s="33">
        <v>1.0</v>
      </c>
    </row>
    <row r="39" ht="15.75" customHeight="1">
      <c r="A39" s="33">
        <v>14.0</v>
      </c>
      <c r="B39" s="33">
        <v>6297.0</v>
      </c>
      <c r="C39" s="33" t="s">
        <v>15</v>
      </c>
      <c r="D39" s="33" t="s">
        <v>16</v>
      </c>
      <c r="E39" s="33" t="s">
        <v>139</v>
      </c>
      <c r="F39" s="33" t="s">
        <v>140</v>
      </c>
      <c r="G39" s="33">
        <v>75.0</v>
      </c>
      <c r="H39" s="33" t="s">
        <v>18</v>
      </c>
      <c r="I39" s="33" t="s">
        <v>19</v>
      </c>
      <c r="J39" s="33">
        <v>164118.96</v>
      </c>
      <c r="K39" s="33">
        <v>1.47707064E8</v>
      </c>
      <c r="L39" s="33">
        <v>1.47707064E8</v>
      </c>
      <c r="M39" s="33">
        <v>1.0</v>
      </c>
    </row>
    <row r="40" ht="15.75" customHeight="1">
      <c r="A40" s="33">
        <v>15.0</v>
      </c>
      <c r="B40" s="33">
        <v>6298.0</v>
      </c>
      <c r="C40" s="33" t="s">
        <v>15</v>
      </c>
      <c r="D40" s="33" t="s">
        <v>16</v>
      </c>
      <c r="E40" s="33" t="s">
        <v>141</v>
      </c>
      <c r="F40" s="33" t="s">
        <v>141</v>
      </c>
      <c r="G40" s="33">
        <v>92.0</v>
      </c>
      <c r="H40" s="33" t="s">
        <v>18</v>
      </c>
      <c r="I40" s="33" t="s">
        <v>19</v>
      </c>
      <c r="J40" s="33">
        <v>184273.91999999998</v>
      </c>
      <c r="K40" s="33">
        <v>2.0343840767999995E8</v>
      </c>
      <c r="L40" s="33">
        <v>2.0343840767999995E8</v>
      </c>
      <c r="M40" s="33">
        <v>1.0</v>
      </c>
    </row>
    <row r="41" ht="15.75" customHeight="1">
      <c r="A41" s="34" t="s">
        <v>144</v>
      </c>
      <c r="B41" s="37"/>
      <c r="C41" s="37"/>
      <c r="D41" s="37"/>
      <c r="E41" s="37"/>
      <c r="F41" s="37"/>
      <c r="G41" s="37">
        <f>SUM(G3:G40)</f>
        <v>2995</v>
      </c>
      <c r="H41" s="37"/>
      <c r="I41" s="37"/>
      <c r="J41" s="37"/>
      <c r="K41" s="38">
        <f t="shared" ref="K41:L41" si="1">SUM(K3:K40)</f>
        <v>5610138875</v>
      </c>
      <c r="L41" s="38">
        <f t="shared" si="1"/>
        <v>5610138875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13"/>
    <col customWidth="1" min="2" max="2" width="8.5"/>
    <col customWidth="1" min="3" max="3" width="14.38"/>
    <col customWidth="1" min="4" max="4" width="11.25"/>
    <col customWidth="1" min="5" max="6" width="21.13"/>
    <col customWidth="1" min="7" max="7" width="14.0"/>
    <col customWidth="1" min="8" max="26" width="21.13"/>
  </cols>
  <sheetData>
    <row r="1">
      <c r="A1" s="2" t="s">
        <v>1</v>
      </c>
    </row>
    <row r="2">
      <c r="A2" s="33" t="s">
        <v>2</v>
      </c>
      <c r="B2" s="33" t="s">
        <v>3</v>
      </c>
      <c r="C2" s="33" t="s">
        <v>4</v>
      </c>
      <c r="D2" s="33" t="s">
        <v>5</v>
      </c>
      <c r="E2" s="33" t="s">
        <v>6</v>
      </c>
      <c r="F2" s="33" t="s">
        <v>7</v>
      </c>
      <c r="G2" s="33" t="s">
        <v>8</v>
      </c>
      <c r="H2" s="33" t="s">
        <v>9</v>
      </c>
      <c r="I2" s="33" t="s">
        <v>10</v>
      </c>
      <c r="J2" s="33" t="s">
        <v>11</v>
      </c>
      <c r="K2" s="33" t="s">
        <v>12</v>
      </c>
      <c r="L2" s="33" t="s">
        <v>13</v>
      </c>
      <c r="M2" s="33" t="s">
        <v>14</v>
      </c>
    </row>
    <row r="3">
      <c r="A3" s="33">
        <v>2.0</v>
      </c>
      <c r="B3" s="33">
        <v>6225.0</v>
      </c>
      <c r="C3" s="33" t="s">
        <v>15</v>
      </c>
      <c r="D3" s="33" t="s">
        <v>16</v>
      </c>
      <c r="E3" s="33" t="s">
        <v>22</v>
      </c>
      <c r="F3" s="33" t="s">
        <v>23</v>
      </c>
      <c r="G3" s="33">
        <v>75.0</v>
      </c>
      <c r="H3" s="33" t="s">
        <v>18</v>
      </c>
      <c r="I3" s="33" t="s">
        <v>19</v>
      </c>
      <c r="J3" s="33">
        <v>184273.91999999998</v>
      </c>
      <c r="K3" s="33">
        <v>1.6584652799999997E8</v>
      </c>
      <c r="L3" s="33">
        <v>1.6584652799999997E8</v>
      </c>
      <c r="M3" s="33">
        <v>1.0</v>
      </c>
    </row>
    <row r="4">
      <c r="A4" s="33">
        <v>2.0</v>
      </c>
      <c r="B4" s="33">
        <v>6226.0</v>
      </c>
      <c r="C4" s="33" t="s">
        <v>15</v>
      </c>
      <c r="D4" s="33" t="s">
        <v>16</v>
      </c>
      <c r="E4" s="33" t="s">
        <v>24</v>
      </c>
      <c r="F4" s="33" t="s">
        <v>25</v>
      </c>
      <c r="G4" s="33">
        <v>74.0</v>
      </c>
      <c r="H4" s="33" t="s">
        <v>18</v>
      </c>
      <c r="I4" s="33" t="s">
        <v>19</v>
      </c>
      <c r="J4" s="33">
        <v>184273.91999999998</v>
      </c>
      <c r="K4" s="33">
        <v>1.6363524095999998E8</v>
      </c>
      <c r="L4" s="33">
        <v>1.6363524095999998E8</v>
      </c>
      <c r="M4" s="33">
        <v>1.0</v>
      </c>
    </row>
    <row r="5">
      <c r="A5" s="33">
        <v>2.0</v>
      </c>
      <c r="B5" s="33">
        <v>6227.0</v>
      </c>
      <c r="C5" s="33" t="s">
        <v>15</v>
      </c>
      <c r="D5" s="33" t="s">
        <v>16</v>
      </c>
      <c r="E5" s="33" t="s">
        <v>22</v>
      </c>
      <c r="F5" s="33" t="s">
        <v>26</v>
      </c>
      <c r="G5" s="33">
        <v>73.0</v>
      </c>
      <c r="H5" s="33" t="s">
        <v>18</v>
      </c>
      <c r="I5" s="33" t="s">
        <v>19</v>
      </c>
      <c r="J5" s="33">
        <v>184273.91999999998</v>
      </c>
      <c r="K5" s="33">
        <v>1.6142395392E8</v>
      </c>
      <c r="L5" s="33">
        <v>1.6142395392E8</v>
      </c>
      <c r="M5" s="33">
        <v>1.0</v>
      </c>
    </row>
    <row r="6">
      <c r="A6" s="33">
        <v>10.0</v>
      </c>
      <c r="B6" s="33">
        <v>6268.0</v>
      </c>
      <c r="C6" s="33" t="s">
        <v>15</v>
      </c>
      <c r="D6" s="33" t="s">
        <v>16</v>
      </c>
      <c r="E6" s="33" t="s">
        <v>95</v>
      </c>
      <c r="F6" s="33" t="s">
        <v>96</v>
      </c>
      <c r="G6" s="33">
        <v>80.0</v>
      </c>
      <c r="H6" s="33" t="s">
        <v>18</v>
      </c>
      <c r="I6" s="33" t="s">
        <v>19</v>
      </c>
      <c r="J6" s="33">
        <v>164118.96</v>
      </c>
      <c r="K6" s="33">
        <v>1.575542016E8</v>
      </c>
      <c r="L6" s="33">
        <v>1.575542016E8</v>
      </c>
      <c r="M6" s="33">
        <v>1.0</v>
      </c>
    </row>
    <row r="7">
      <c r="A7" s="33">
        <v>10.0</v>
      </c>
      <c r="B7" s="33">
        <v>6269.0</v>
      </c>
      <c r="C7" s="33" t="s">
        <v>15</v>
      </c>
      <c r="D7" s="33" t="s">
        <v>16</v>
      </c>
      <c r="E7" s="33" t="s">
        <v>97</v>
      </c>
      <c r="F7" s="33" t="s">
        <v>98</v>
      </c>
      <c r="G7" s="33">
        <v>65.0</v>
      </c>
      <c r="H7" s="33" t="s">
        <v>18</v>
      </c>
      <c r="I7" s="33" t="s">
        <v>19</v>
      </c>
      <c r="J7" s="33">
        <v>164118.96</v>
      </c>
      <c r="K7" s="33">
        <v>1.2801278880000001E8</v>
      </c>
      <c r="L7" s="33">
        <v>1.2801278880000001E8</v>
      </c>
      <c r="M7" s="33">
        <v>1.0</v>
      </c>
    </row>
    <row r="8">
      <c r="A8" s="33">
        <v>13.0</v>
      </c>
      <c r="B8" s="33">
        <v>6276.0</v>
      </c>
      <c r="C8" s="33" t="s">
        <v>15</v>
      </c>
      <c r="D8" s="33" t="s">
        <v>16</v>
      </c>
      <c r="E8" s="33" t="s">
        <v>107</v>
      </c>
      <c r="F8" s="33" t="s">
        <v>108</v>
      </c>
      <c r="G8" s="33">
        <v>100.0</v>
      </c>
      <c r="H8" s="33" t="s">
        <v>18</v>
      </c>
      <c r="I8" s="33" t="s">
        <v>19</v>
      </c>
      <c r="J8" s="33">
        <v>143964.0</v>
      </c>
      <c r="K8" s="33">
        <v>1.727568E8</v>
      </c>
      <c r="L8" s="33">
        <v>1.727568E8</v>
      </c>
      <c r="M8" s="33">
        <v>1.0</v>
      </c>
    </row>
    <row r="9">
      <c r="A9" s="33">
        <v>13.0</v>
      </c>
      <c r="B9" s="33">
        <v>6277.0</v>
      </c>
      <c r="C9" s="33" t="s">
        <v>15</v>
      </c>
      <c r="D9" s="33" t="s">
        <v>16</v>
      </c>
      <c r="E9" s="33" t="s">
        <v>109</v>
      </c>
      <c r="F9" s="33" t="s">
        <v>110</v>
      </c>
      <c r="G9" s="33">
        <v>100.0</v>
      </c>
      <c r="H9" s="33" t="s">
        <v>18</v>
      </c>
      <c r="I9" s="33" t="s">
        <v>19</v>
      </c>
      <c r="J9" s="33">
        <v>143964.0</v>
      </c>
      <c r="K9" s="33">
        <v>1.727568E8</v>
      </c>
      <c r="L9" s="33">
        <v>1.727568E8</v>
      </c>
      <c r="M9" s="33">
        <v>1.0</v>
      </c>
    </row>
    <row r="10">
      <c r="A10" s="33">
        <v>13.0</v>
      </c>
      <c r="B10" s="33">
        <v>6278.0</v>
      </c>
      <c r="C10" s="33" t="s">
        <v>15</v>
      </c>
      <c r="D10" s="33" t="s">
        <v>16</v>
      </c>
      <c r="E10" s="33" t="s">
        <v>111</v>
      </c>
      <c r="F10" s="33" t="s">
        <v>112</v>
      </c>
      <c r="G10" s="33">
        <v>50.0</v>
      </c>
      <c r="H10" s="33" t="s">
        <v>18</v>
      </c>
      <c r="I10" s="33" t="s">
        <v>19</v>
      </c>
      <c r="J10" s="33">
        <v>143964.0</v>
      </c>
      <c r="K10" s="33">
        <v>8.63784E7</v>
      </c>
      <c r="L10" s="33">
        <v>8.63784E7</v>
      </c>
      <c r="M10" s="33">
        <v>1.0</v>
      </c>
    </row>
    <row r="11">
      <c r="A11" s="33">
        <v>13.0</v>
      </c>
      <c r="B11" s="33">
        <v>6279.0</v>
      </c>
      <c r="C11" s="33" t="s">
        <v>15</v>
      </c>
      <c r="D11" s="33" t="s">
        <v>16</v>
      </c>
      <c r="E11" s="33" t="s">
        <v>113</v>
      </c>
      <c r="F11" s="33" t="s">
        <v>113</v>
      </c>
      <c r="G11" s="33">
        <v>75.0</v>
      </c>
      <c r="H11" s="33" t="s">
        <v>18</v>
      </c>
      <c r="I11" s="33" t="s">
        <v>19</v>
      </c>
      <c r="J11" s="33">
        <v>143964.0</v>
      </c>
      <c r="K11" s="33">
        <v>1.295676E8</v>
      </c>
      <c r="L11" s="33">
        <v>1.295676E8</v>
      </c>
      <c r="M11" s="33">
        <v>1.0</v>
      </c>
    </row>
    <row r="12">
      <c r="A12" s="33">
        <v>13.0</v>
      </c>
      <c r="B12" s="33">
        <v>6281.0</v>
      </c>
      <c r="C12" s="33" t="s">
        <v>15</v>
      </c>
      <c r="D12" s="33" t="s">
        <v>16</v>
      </c>
      <c r="E12" s="33" t="s">
        <v>114</v>
      </c>
      <c r="F12" s="33" t="s">
        <v>115</v>
      </c>
      <c r="G12" s="33">
        <v>100.0</v>
      </c>
      <c r="H12" s="33" t="s">
        <v>18</v>
      </c>
      <c r="I12" s="33" t="s">
        <v>19</v>
      </c>
      <c r="J12" s="33">
        <v>143964.0</v>
      </c>
      <c r="K12" s="33">
        <v>1.727568E8</v>
      </c>
      <c r="L12" s="33">
        <v>1.727568E8</v>
      </c>
      <c r="M12" s="33">
        <v>1.0</v>
      </c>
    </row>
    <row r="13">
      <c r="A13" s="33">
        <v>13.0</v>
      </c>
      <c r="B13" s="33">
        <v>6282.0</v>
      </c>
      <c r="C13" s="33" t="s">
        <v>15</v>
      </c>
      <c r="D13" s="33" t="s">
        <v>16</v>
      </c>
      <c r="E13" s="33" t="s">
        <v>116</v>
      </c>
      <c r="F13" s="33" t="s">
        <v>117</v>
      </c>
      <c r="G13" s="33">
        <v>100.0</v>
      </c>
      <c r="H13" s="33" t="s">
        <v>18</v>
      </c>
      <c r="I13" s="33" t="s">
        <v>19</v>
      </c>
      <c r="J13" s="33">
        <v>143964.0</v>
      </c>
      <c r="K13" s="33">
        <v>1.727568E8</v>
      </c>
      <c r="L13" s="33">
        <v>1.727568E8</v>
      </c>
      <c r="M13" s="33">
        <v>1.0</v>
      </c>
    </row>
    <row r="14">
      <c r="A14" s="33">
        <v>13.0</v>
      </c>
      <c r="B14" s="33">
        <v>6283.0</v>
      </c>
      <c r="C14" s="33" t="s">
        <v>15</v>
      </c>
      <c r="D14" s="33" t="s">
        <v>16</v>
      </c>
      <c r="E14" s="33" t="s">
        <v>118</v>
      </c>
      <c r="F14" s="33" t="s">
        <v>119</v>
      </c>
      <c r="G14" s="33">
        <v>100.0</v>
      </c>
      <c r="H14" s="33" t="s">
        <v>18</v>
      </c>
      <c r="I14" s="33" t="s">
        <v>19</v>
      </c>
      <c r="J14" s="33">
        <v>143964.0</v>
      </c>
      <c r="K14" s="33">
        <v>1.727568E8</v>
      </c>
      <c r="L14" s="33">
        <v>1.727568E8</v>
      </c>
      <c r="M14" s="33">
        <v>1.0</v>
      </c>
    </row>
    <row r="15">
      <c r="A15" s="33">
        <v>13.0</v>
      </c>
      <c r="B15" s="33">
        <v>6284.0</v>
      </c>
      <c r="C15" s="33" t="s">
        <v>15</v>
      </c>
      <c r="D15" s="33" t="s">
        <v>16</v>
      </c>
      <c r="E15" s="33" t="s">
        <v>120</v>
      </c>
      <c r="F15" s="33" t="s">
        <v>121</v>
      </c>
      <c r="G15" s="33">
        <v>100.0</v>
      </c>
      <c r="H15" s="33" t="s">
        <v>18</v>
      </c>
      <c r="I15" s="33" t="s">
        <v>19</v>
      </c>
      <c r="J15" s="33">
        <v>143964.0</v>
      </c>
      <c r="K15" s="33">
        <v>1.727568E8</v>
      </c>
      <c r="L15" s="33">
        <v>1.727568E8</v>
      </c>
      <c r="M15" s="33">
        <v>1.0</v>
      </c>
    </row>
    <row r="16">
      <c r="A16" s="33">
        <v>13.0</v>
      </c>
      <c r="B16" s="33">
        <v>6285.0</v>
      </c>
      <c r="C16" s="33" t="s">
        <v>15</v>
      </c>
      <c r="D16" s="33" t="s">
        <v>16</v>
      </c>
      <c r="E16" s="33" t="s">
        <v>122</v>
      </c>
      <c r="F16" s="33" t="s">
        <v>123</v>
      </c>
      <c r="G16" s="33">
        <v>100.0</v>
      </c>
      <c r="H16" s="33" t="s">
        <v>18</v>
      </c>
      <c r="I16" s="33" t="s">
        <v>19</v>
      </c>
      <c r="J16" s="33">
        <v>143964.0</v>
      </c>
      <c r="K16" s="33">
        <v>1.727568E8</v>
      </c>
      <c r="L16" s="33">
        <v>1.727568E8</v>
      </c>
      <c r="M16" s="33">
        <v>1.0</v>
      </c>
    </row>
    <row r="17">
      <c r="A17" s="33">
        <v>13.0</v>
      </c>
      <c r="B17" s="33">
        <v>6288.0</v>
      </c>
      <c r="C17" s="33" t="s">
        <v>15</v>
      </c>
      <c r="D17" s="33" t="s">
        <v>16</v>
      </c>
      <c r="E17" s="33" t="s">
        <v>126</v>
      </c>
      <c r="F17" s="33" t="s">
        <v>126</v>
      </c>
      <c r="G17" s="33">
        <v>100.0</v>
      </c>
      <c r="H17" s="33" t="s">
        <v>18</v>
      </c>
      <c r="I17" s="33" t="s">
        <v>19</v>
      </c>
      <c r="J17" s="33">
        <v>143964.0</v>
      </c>
      <c r="K17" s="33">
        <v>1.727568E8</v>
      </c>
      <c r="L17" s="33">
        <v>1.727568E8</v>
      </c>
      <c r="M17" s="33">
        <v>1.0</v>
      </c>
    </row>
    <row r="18">
      <c r="A18" s="33">
        <v>13.0</v>
      </c>
      <c r="B18" s="33">
        <v>6289.0</v>
      </c>
      <c r="C18" s="33" t="s">
        <v>15</v>
      </c>
      <c r="D18" s="33" t="s">
        <v>16</v>
      </c>
      <c r="E18" s="33" t="s">
        <v>127</v>
      </c>
      <c r="F18" s="33" t="s">
        <v>128</v>
      </c>
      <c r="G18" s="33">
        <v>75.0</v>
      </c>
      <c r="H18" s="33" t="s">
        <v>18</v>
      </c>
      <c r="I18" s="33" t="s">
        <v>19</v>
      </c>
      <c r="J18" s="33">
        <v>143964.0</v>
      </c>
      <c r="K18" s="33">
        <v>1.295676E8</v>
      </c>
      <c r="L18" s="33">
        <v>1.295676E8</v>
      </c>
      <c r="M18" s="33">
        <v>1.0</v>
      </c>
    </row>
    <row r="19">
      <c r="A19" s="33">
        <v>13.0</v>
      </c>
      <c r="B19" s="33">
        <v>6291.0</v>
      </c>
      <c r="C19" s="33" t="s">
        <v>15</v>
      </c>
      <c r="D19" s="33" t="s">
        <v>16</v>
      </c>
      <c r="E19" s="33" t="s">
        <v>113</v>
      </c>
      <c r="F19" s="33" t="s">
        <v>129</v>
      </c>
      <c r="G19" s="33">
        <v>100.0</v>
      </c>
      <c r="H19" s="33" t="s">
        <v>18</v>
      </c>
      <c r="I19" s="33" t="s">
        <v>19</v>
      </c>
      <c r="J19" s="33">
        <v>143964.0</v>
      </c>
      <c r="K19" s="33">
        <v>1.727568E8</v>
      </c>
      <c r="L19" s="33">
        <v>1.727568E8</v>
      </c>
      <c r="M19" s="33">
        <v>1.0</v>
      </c>
    </row>
    <row r="20">
      <c r="A20" s="33">
        <v>13.0</v>
      </c>
      <c r="B20" s="33">
        <v>6292.0</v>
      </c>
      <c r="C20" s="33" t="s">
        <v>15</v>
      </c>
      <c r="D20" s="33" t="s">
        <v>16</v>
      </c>
      <c r="E20" s="33" t="s">
        <v>130</v>
      </c>
      <c r="F20" s="33" t="s">
        <v>131</v>
      </c>
      <c r="G20" s="33">
        <v>95.0</v>
      </c>
      <c r="H20" s="33" t="s">
        <v>18</v>
      </c>
      <c r="I20" s="33" t="s">
        <v>19</v>
      </c>
      <c r="J20" s="33">
        <v>143964.0</v>
      </c>
      <c r="K20" s="33">
        <v>1.6411896E8</v>
      </c>
      <c r="L20" s="33">
        <v>1.6411896E8</v>
      </c>
      <c r="M20" s="33">
        <v>1.0</v>
      </c>
    </row>
    <row r="21" ht="15.75" customHeight="1">
      <c r="A21" s="33">
        <v>13.0</v>
      </c>
      <c r="B21" s="33">
        <v>6293.0</v>
      </c>
      <c r="C21" s="33" t="s">
        <v>15</v>
      </c>
      <c r="D21" s="33" t="s">
        <v>16</v>
      </c>
      <c r="E21" s="33" t="s">
        <v>122</v>
      </c>
      <c r="F21" s="33" t="s">
        <v>143</v>
      </c>
      <c r="G21" s="33">
        <v>100.0</v>
      </c>
      <c r="H21" s="33" t="s">
        <v>18</v>
      </c>
      <c r="I21" s="33" t="s">
        <v>19</v>
      </c>
      <c r="J21" s="33">
        <v>143964.0</v>
      </c>
      <c r="K21" s="33">
        <v>1.727568E8</v>
      </c>
      <c r="L21" s="33">
        <v>1.727568E8</v>
      </c>
      <c r="M21" s="33">
        <v>1.0</v>
      </c>
    </row>
    <row r="22" ht="15.75" customHeight="1">
      <c r="A22" s="33">
        <v>13.0</v>
      </c>
      <c r="B22" s="33">
        <v>6294.0</v>
      </c>
      <c r="C22" s="33" t="s">
        <v>15</v>
      </c>
      <c r="D22" s="33" t="s">
        <v>16</v>
      </c>
      <c r="E22" s="33" t="s">
        <v>133</v>
      </c>
      <c r="F22" s="33" t="s">
        <v>134</v>
      </c>
      <c r="G22" s="33">
        <v>100.0</v>
      </c>
      <c r="H22" s="33" t="s">
        <v>18</v>
      </c>
      <c r="I22" s="33" t="s">
        <v>19</v>
      </c>
      <c r="J22" s="33">
        <v>143964.0</v>
      </c>
      <c r="K22" s="33">
        <v>1.727568E8</v>
      </c>
      <c r="L22" s="33">
        <v>1.727568E8</v>
      </c>
      <c r="M22" s="33">
        <v>1.0</v>
      </c>
    </row>
    <row r="23" ht="15.75" customHeight="1">
      <c r="A23" s="33">
        <v>13.0</v>
      </c>
      <c r="B23" s="33">
        <v>6295.0</v>
      </c>
      <c r="C23" s="33" t="s">
        <v>15</v>
      </c>
      <c r="D23" s="33" t="s">
        <v>16</v>
      </c>
      <c r="E23" s="33" t="s">
        <v>135</v>
      </c>
      <c r="F23" s="33" t="s">
        <v>136</v>
      </c>
      <c r="G23" s="33">
        <v>100.0</v>
      </c>
      <c r="H23" s="33" t="s">
        <v>18</v>
      </c>
      <c r="I23" s="33" t="s">
        <v>19</v>
      </c>
      <c r="J23" s="33">
        <v>143964.0</v>
      </c>
      <c r="K23" s="33">
        <v>1.727568E8</v>
      </c>
      <c r="L23" s="33">
        <v>1.727568E8</v>
      </c>
      <c r="M23" s="33">
        <v>1.0</v>
      </c>
    </row>
    <row r="24" ht="15.75" customHeight="1">
      <c r="A24" s="33">
        <v>14.0</v>
      </c>
      <c r="B24" s="33">
        <v>6296.0</v>
      </c>
      <c r="C24" s="33" t="s">
        <v>15</v>
      </c>
      <c r="D24" s="33" t="s">
        <v>16</v>
      </c>
      <c r="E24" s="33" t="s">
        <v>137</v>
      </c>
      <c r="F24" s="33" t="s">
        <v>138</v>
      </c>
      <c r="G24" s="33">
        <v>75.0</v>
      </c>
      <c r="H24" s="33" t="s">
        <v>18</v>
      </c>
      <c r="I24" s="33" t="s">
        <v>19</v>
      </c>
      <c r="J24" s="33">
        <v>164118.96</v>
      </c>
      <c r="K24" s="33">
        <v>1.47707064E8</v>
      </c>
      <c r="L24" s="33">
        <v>1.47707064E8</v>
      </c>
      <c r="M24" s="33">
        <v>1.0</v>
      </c>
    </row>
    <row r="25" ht="15.75" customHeight="1">
      <c r="A25" s="33">
        <v>14.0</v>
      </c>
      <c r="B25" s="33">
        <v>6297.0</v>
      </c>
      <c r="C25" s="33" t="s">
        <v>15</v>
      </c>
      <c r="D25" s="33" t="s">
        <v>16</v>
      </c>
      <c r="E25" s="33" t="s">
        <v>139</v>
      </c>
      <c r="F25" s="33" t="s">
        <v>140</v>
      </c>
      <c r="G25" s="33">
        <v>75.0</v>
      </c>
      <c r="H25" s="33" t="s">
        <v>18</v>
      </c>
      <c r="I25" s="33" t="s">
        <v>19</v>
      </c>
      <c r="J25" s="33">
        <v>164118.96</v>
      </c>
      <c r="K25" s="33">
        <v>1.47707064E8</v>
      </c>
      <c r="L25" s="33">
        <v>1.47707064E8</v>
      </c>
      <c r="M25" s="33">
        <v>1.0</v>
      </c>
    </row>
    <row r="26" ht="15.75" customHeight="1">
      <c r="A26" s="34" t="s">
        <v>144</v>
      </c>
      <c r="B26" s="37"/>
      <c r="C26" s="37"/>
      <c r="D26" s="37"/>
      <c r="E26" s="37"/>
      <c r="F26" s="37"/>
      <c r="G26" s="37">
        <f>SUM(G3:G25)</f>
        <v>2012</v>
      </c>
      <c r="H26" s="37"/>
      <c r="I26" s="37"/>
      <c r="J26" s="37"/>
      <c r="K26" s="38">
        <f t="shared" ref="K26:L26" si="1">SUM(K3:K25)</f>
        <v>3654601001</v>
      </c>
      <c r="L26" s="38">
        <f t="shared" si="1"/>
        <v>3654601001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0.5"/>
    <col customWidth="1" min="2" max="2" width="8.5"/>
    <col customWidth="1" min="3" max="3" width="14.38"/>
    <col customWidth="1" min="4" max="4" width="11.25"/>
    <col customWidth="1" min="5" max="6" width="21.13"/>
    <col customWidth="1" min="7" max="7" width="14.0"/>
    <col customWidth="1" min="8" max="26" width="21.13"/>
  </cols>
  <sheetData>
    <row r="1">
      <c r="A1" s="2" t="s">
        <v>1</v>
      </c>
    </row>
    <row r="2">
      <c r="A2" s="33" t="s">
        <v>2</v>
      </c>
      <c r="B2" s="33" t="s">
        <v>3</v>
      </c>
      <c r="C2" s="33" t="s">
        <v>4</v>
      </c>
      <c r="D2" s="33" t="s">
        <v>5</v>
      </c>
      <c r="E2" s="33" t="s">
        <v>6</v>
      </c>
      <c r="F2" s="33" t="s">
        <v>7</v>
      </c>
      <c r="G2" s="33" t="s">
        <v>8</v>
      </c>
      <c r="H2" s="33" t="s">
        <v>9</v>
      </c>
      <c r="I2" s="33" t="s">
        <v>10</v>
      </c>
      <c r="J2" s="33" t="s">
        <v>11</v>
      </c>
      <c r="K2" s="33" t="s">
        <v>12</v>
      </c>
      <c r="L2" s="33" t="s">
        <v>13</v>
      </c>
      <c r="M2" s="33" t="s">
        <v>14</v>
      </c>
    </row>
    <row r="3">
      <c r="A3" s="33">
        <v>1.0</v>
      </c>
      <c r="B3" s="33">
        <v>6223.0</v>
      </c>
      <c r="C3" s="33" t="s">
        <v>15</v>
      </c>
      <c r="D3" s="33" t="s">
        <v>16</v>
      </c>
      <c r="E3" s="33" t="s">
        <v>17</v>
      </c>
      <c r="F3" s="33" t="s">
        <v>17</v>
      </c>
      <c r="G3" s="33">
        <v>89.0</v>
      </c>
      <c r="H3" s="33" t="s">
        <v>18</v>
      </c>
      <c r="I3" s="33" t="s">
        <v>19</v>
      </c>
      <c r="J3" s="33">
        <v>184273.91999999998</v>
      </c>
      <c r="K3" s="33">
        <v>1.9680454656E8</v>
      </c>
      <c r="L3" s="33">
        <v>1.9680454656E8</v>
      </c>
      <c r="M3" s="33">
        <v>1.0</v>
      </c>
    </row>
    <row r="4">
      <c r="A4" s="33">
        <v>1.0</v>
      </c>
      <c r="B4" s="33">
        <v>6224.0</v>
      </c>
      <c r="C4" s="33" t="s">
        <v>15</v>
      </c>
      <c r="D4" s="33" t="s">
        <v>16</v>
      </c>
      <c r="E4" s="33" t="s">
        <v>20</v>
      </c>
      <c r="F4" s="33" t="s">
        <v>21</v>
      </c>
      <c r="G4" s="33">
        <v>78.0</v>
      </c>
      <c r="H4" s="33" t="s">
        <v>18</v>
      </c>
      <c r="I4" s="33" t="s">
        <v>19</v>
      </c>
      <c r="J4" s="33">
        <v>184273.91999999998</v>
      </c>
      <c r="K4" s="33">
        <v>1.7248038911999997E8</v>
      </c>
      <c r="L4" s="33">
        <v>1.7248038911999997E8</v>
      </c>
      <c r="M4" s="33">
        <v>1.0</v>
      </c>
    </row>
    <row r="5">
      <c r="A5" s="33">
        <v>3.0</v>
      </c>
      <c r="B5" s="33">
        <v>6228.0</v>
      </c>
      <c r="C5" s="33" t="s">
        <v>15</v>
      </c>
      <c r="D5" s="33" t="s">
        <v>16</v>
      </c>
      <c r="E5" s="33" t="s">
        <v>27</v>
      </c>
      <c r="F5" s="33" t="s">
        <v>28</v>
      </c>
      <c r="G5" s="33">
        <v>45.0</v>
      </c>
      <c r="H5" s="33" t="s">
        <v>18</v>
      </c>
      <c r="I5" s="33" t="s">
        <v>19</v>
      </c>
      <c r="J5" s="33">
        <v>164118.96</v>
      </c>
      <c r="K5" s="33">
        <v>8.862423839999999E7</v>
      </c>
      <c r="L5" s="33">
        <v>8.862423839999999E7</v>
      </c>
      <c r="M5" s="33">
        <v>1.0</v>
      </c>
    </row>
    <row r="6">
      <c r="A6" s="33">
        <v>3.0</v>
      </c>
      <c r="B6" s="33">
        <v>6229.0</v>
      </c>
      <c r="C6" s="33" t="s">
        <v>15</v>
      </c>
      <c r="D6" s="33" t="s">
        <v>16</v>
      </c>
      <c r="E6" s="33" t="s">
        <v>27</v>
      </c>
      <c r="F6" s="33" t="s">
        <v>29</v>
      </c>
      <c r="G6" s="33">
        <v>45.0</v>
      </c>
      <c r="H6" s="33" t="s">
        <v>18</v>
      </c>
      <c r="I6" s="33" t="s">
        <v>19</v>
      </c>
      <c r="J6" s="33">
        <v>164118.96</v>
      </c>
      <c r="K6" s="33">
        <v>8.862423839999999E7</v>
      </c>
      <c r="L6" s="33">
        <v>8.862423839999999E7</v>
      </c>
      <c r="M6" s="33">
        <v>1.0</v>
      </c>
    </row>
    <row r="7">
      <c r="A7" s="33">
        <v>3.0</v>
      </c>
      <c r="B7" s="33">
        <v>6230.0</v>
      </c>
      <c r="C7" s="33" t="s">
        <v>15</v>
      </c>
      <c r="D7" s="33" t="s">
        <v>16</v>
      </c>
      <c r="E7" s="33" t="s">
        <v>30</v>
      </c>
      <c r="F7" s="33" t="s">
        <v>31</v>
      </c>
      <c r="G7" s="33">
        <v>52.0</v>
      </c>
      <c r="H7" s="33" t="s">
        <v>18</v>
      </c>
      <c r="I7" s="33" t="s">
        <v>19</v>
      </c>
      <c r="J7" s="33">
        <v>164118.96</v>
      </c>
      <c r="K7" s="33">
        <v>1.0241023103999999E8</v>
      </c>
      <c r="L7" s="33">
        <v>1.0241023103999999E8</v>
      </c>
      <c r="M7" s="33">
        <v>1.0</v>
      </c>
    </row>
    <row r="8">
      <c r="A8" s="33">
        <v>3.0</v>
      </c>
      <c r="B8" s="33">
        <v>6232.0</v>
      </c>
      <c r="C8" s="33" t="s">
        <v>15</v>
      </c>
      <c r="D8" s="33" t="s">
        <v>16</v>
      </c>
      <c r="E8" s="33" t="s">
        <v>32</v>
      </c>
      <c r="F8" s="33" t="s">
        <v>34</v>
      </c>
      <c r="G8" s="33">
        <v>60.0</v>
      </c>
      <c r="H8" s="33" t="s">
        <v>18</v>
      </c>
      <c r="I8" s="33" t="s">
        <v>19</v>
      </c>
      <c r="J8" s="33">
        <v>164118.96</v>
      </c>
      <c r="K8" s="33">
        <v>1.1816565119999999E8</v>
      </c>
      <c r="L8" s="33">
        <v>1.1816565119999999E8</v>
      </c>
      <c r="M8" s="33">
        <v>1.0</v>
      </c>
    </row>
    <row r="9">
      <c r="A9" s="33">
        <v>6.0</v>
      </c>
      <c r="B9" s="33">
        <v>6247.0</v>
      </c>
      <c r="C9" s="33" t="s">
        <v>15</v>
      </c>
      <c r="D9" s="33" t="s">
        <v>16</v>
      </c>
      <c r="E9" s="33" t="s">
        <v>61</v>
      </c>
      <c r="F9" s="33" t="s">
        <v>62</v>
      </c>
      <c r="G9" s="33">
        <v>54.0</v>
      </c>
      <c r="H9" s="33" t="s">
        <v>18</v>
      </c>
      <c r="I9" s="33" t="s">
        <v>19</v>
      </c>
      <c r="J9" s="33">
        <v>143964.0</v>
      </c>
      <c r="K9" s="33">
        <v>9.3288672E7</v>
      </c>
      <c r="L9" s="33">
        <v>9.3288672E7</v>
      </c>
      <c r="M9" s="33">
        <v>1.0</v>
      </c>
    </row>
    <row r="10">
      <c r="A10" s="33">
        <v>7.0</v>
      </c>
      <c r="B10" s="33">
        <v>6254.0</v>
      </c>
      <c r="C10" s="33" t="s">
        <v>15</v>
      </c>
      <c r="D10" s="33" t="s">
        <v>16</v>
      </c>
      <c r="E10" s="33" t="s">
        <v>74</v>
      </c>
      <c r="F10" s="33" t="s">
        <v>75</v>
      </c>
      <c r="G10" s="33">
        <v>64.0</v>
      </c>
      <c r="H10" s="33" t="s">
        <v>18</v>
      </c>
      <c r="I10" s="33" t="s">
        <v>19</v>
      </c>
      <c r="J10" s="33">
        <v>164118.96</v>
      </c>
      <c r="K10" s="33">
        <v>1.2604336128E8</v>
      </c>
      <c r="L10" s="33">
        <v>1.2604336128E8</v>
      </c>
      <c r="M10" s="33">
        <v>1.0</v>
      </c>
    </row>
    <row r="11">
      <c r="A11" s="33">
        <v>10.0</v>
      </c>
      <c r="B11" s="33">
        <v>6267.0</v>
      </c>
      <c r="C11" s="33" t="s">
        <v>15</v>
      </c>
      <c r="D11" s="33" t="s">
        <v>16</v>
      </c>
      <c r="E11" s="33" t="s">
        <v>93</v>
      </c>
      <c r="F11" s="33" t="s">
        <v>94</v>
      </c>
      <c r="G11" s="33">
        <v>110.0</v>
      </c>
      <c r="H11" s="33" t="s">
        <v>18</v>
      </c>
      <c r="I11" s="33" t="s">
        <v>19</v>
      </c>
      <c r="J11" s="33">
        <v>184273.91999999998</v>
      </c>
      <c r="K11" s="33">
        <v>2.4324157439999998E8</v>
      </c>
      <c r="L11" s="33">
        <v>2.4324157439999998E8</v>
      </c>
      <c r="M11" s="33">
        <v>1.0</v>
      </c>
    </row>
    <row r="12">
      <c r="A12" s="34" t="s">
        <v>144</v>
      </c>
      <c r="B12" s="37"/>
      <c r="C12" s="37"/>
      <c r="D12" s="37"/>
      <c r="E12" s="37"/>
      <c r="F12" s="37"/>
      <c r="G12" s="37">
        <f>SUM(G3:G11)</f>
        <v>597</v>
      </c>
      <c r="H12" s="37"/>
      <c r="I12" s="37"/>
      <c r="J12" s="37"/>
      <c r="K12" s="38">
        <f t="shared" ref="K12:L12" si="1">SUM(K3:K11)</f>
        <v>1229682902</v>
      </c>
      <c r="L12" s="38">
        <f t="shared" si="1"/>
        <v>1229682902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13"/>
    <col customWidth="1" min="2" max="2" width="8.5"/>
    <col customWidth="1" min="3" max="3" width="14.38"/>
    <col customWidth="1" min="4" max="4" width="11.25"/>
    <col customWidth="1" min="5" max="6" width="21.13"/>
    <col customWidth="1" min="7" max="7" width="14.0"/>
    <col customWidth="1" min="8" max="26" width="21.13"/>
  </cols>
  <sheetData>
    <row r="1">
      <c r="A1" s="2" t="s">
        <v>1</v>
      </c>
    </row>
    <row r="2">
      <c r="A2" s="33" t="s">
        <v>2</v>
      </c>
      <c r="B2" s="33" t="s">
        <v>3</v>
      </c>
      <c r="C2" s="33" t="s">
        <v>4</v>
      </c>
      <c r="D2" s="33" t="s">
        <v>5</v>
      </c>
      <c r="E2" s="33" t="s">
        <v>6</v>
      </c>
      <c r="F2" s="33" t="s">
        <v>7</v>
      </c>
      <c r="G2" s="33" t="s">
        <v>8</v>
      </c>
      <c r="H2" s="33" t="s">
        <v>9</v>
      </c>
      <c r="I2" s="33" t="s">
        <v>10</v>
      </c>
      <c r="J2" s="33" t="s">
        <v>11</v>
      </c>
      <c r="K2" s="33" t="s">
        <v>12</v>
      </c>
      <c r="L2" s="33" t="s">
        <v>13</v>
      </c>
      <c r="M2" s="33" t="s">
        <v>14</v>
      </c>
    </row>
    <row r="3">
      <c r="A3" s="33">
        <v>3.0</v>
      </c>
      <c r="B3" s="33">
        <v>6231.0</v>
      </c>
      <c r="C3" s="33" t="s">
        <v>15</v>
      </c>
      <c r="D3" s="33" t="s">
        <v>16</v>
      </c>
      <c r="E3" s="33" t="s">
        <v>32</v>
      </c>
      <c r="F3" s="33" t="s">
        <v>33</v>
      </c>
      <c r="G3" s="33">
        <v>60.0</v>
      </c>
      <c r="H3" s="33" t="s">
        <v>18</v>
      </c>
      <c r="I3" s="33" t="s">
        <v>19</v>
      </c>
      <c r="J3" s="33">
        <v>164118.96</v>
      </c>
      <c r="K3" s="33">
        <v>1.1816565119999999E8</v>
      </c>
      <c r="L3" s="33">
        <v>1.1816565119999999E8</v>
      </c>
      <c r="M3" s="33">
        <v>1.0</v>
      </c>
    </row>
    <row r="4">
      <c r="A4" s="33">
        <v>6.0</v>
      </c>
      <c r="B4" s="33">
        <v>6244.0</v>
      </c>
      <c r="C4" s="33" t="s">
        <v>15</v>
      </c>
      <c r="D4" s="33" t="s">
        <v>16</v>
      </c>
      <c r="E4" s="33" t="s">
        <v>55</v>
      </c>
      <c r="F4" s="33" t="s">
        <v>56</v>
      </c>
      <c r="G4" s="33">
        <v>51.0</v>
      </c>
      <c r="H4" s="33" t="s">
        <v>18</v>
      </c>
      <c r="I4" s="33" t="s">
        <v>19</v>
      </c>
      <c r="J4" s="33">
        <v>143964.0</v>
      </c>
      <c r="K4" s="33">
        <v>8.8105968E7</v>
      </c>
      <c r="L4" s="33">
        <v>8.8105968E7</v>
      </c>
      <c r="M4" s="33">
        <v>1.0</v>
      </c>
    </row>
    <row r="5">
      <c r="A5" s="33">
        <v>6.0</v>
      </c>
      <c r="B5" s="33">
        <v>6245.0</v>
      </c>
      <c r="C5" s="33" t="s">
        <v>15</v>
      </c>
      <c r="D5" s="33" t="s">
        <v>16</v>
      </c>
      <c r="E5" s="33" t="s">
        <v>57</v>
      </c>
      <c r="F5" s="33" t="s">
        <v>58</v>
      </c>
      <c r="G5" s="33">
        <v>70.0</v>
      </c>
      <c r="H5" s="33" t="s">
        <v>18</v>
      </c>
      <c r="I5" s="33" t="s">
        <v>19</v>
      </c>
      <c r="J5" s="33">
        <v>143964.0</v>
      </c>
      <c r="K5" s="33">
        <v>1.2092976E8</v>
      </c>
      <c r="L5" s="33">
        <v>1.2092976E8</v>
      </c>
      <c r="M5" s="33">
        <v>1.0</v>
      </c>
    </row>
    <row r="6">
      <c r="A6" s="33">
        <v>6.0</v>
      </c>
      <c r="B6" s="33">
        <v>6246.0</v>
      </c>
      <c r="C6" s="33" t="s">
        <v>15</v>
      </c>
      <c r="D6" s="33" t="s">
        <v>16</v>
      </c>
      <c r="E6" s="33" t="s">
        <v>59</v>
      </c>
      <c r="F6" s="33" t="s">
        <v>60</v>
      </c>
      <c r="G6" s="33">
        <v>51.0</v>
      </c>
      <c r="H6" s="33" t="s">
        <v>18</v>
      </c>
      <c r="I6" s="33" t="s">
        <v>19</v>
      </c>
      <c r="J6" s="33">
        <v>143964.0</v>
      </c>
      <c r="K6" s="33">
        <v>8.8105968E7</v>
      </c>
      <c r="L6" s="33">
        <v>8.8105968E7</v>
      </c>
      <c r="M6" s="33">
        <v>1.0</v>
      </c>
    </row>
    <row r="7">
      <c r="A7" s="33">
        <v>13.0</v>
      </c>
      <c r="B7" s="33">
        <v>6286.0</v>
      </c>
      <c r="C7" s="33" t="s">
        <v>15</v>
      </c>
      <c r="D7" s="33" t="s">
        <v>16</v>
      </c>
      <c r="E7" s="33" t="s">
        <v>124</v>
      </c>
      <c r="F7" s="33" t="s">
        <v>125</v>
      </c>
      <c r="G7" s="33">
        <v>62.0</v>
      </c>
      <c r="H7" s="33" t="s">
        <v>18</v>
      </c>
      <c r="I7" s="33" t="s">
        <v>19</v>
      </c>
      <c r="J7" s="33">
        <v>143964.0</v>
      </c>
      <c r="K7" s="33">
        <v>1.07109216E8</v>
      </c>
      <c r="L7" s="33">
        <v>1.07109216E8</v>
      </c>
      <c r="M7" s="33">
        <v>1.0</v>
      </c>
    </row>
    <row r="8">
      <c r="A8" s="34" t="s">
        <v>144</v>
      </c>
      <c r="B8" s="37"/>
      <c r="C8" s="37"/>
      <c r="D8" s="37"/>
      <c r="E8" s="37"/>
      <c r="F8" s="37"/>
      <c r="G8" s="37">
        <f>SUM(G3:G7)</f>
        <v>294</v>
      </c>
      <c r="H8" s="37"/>
      <c r="I8" s="37"/>
      <c r="J8" s="37"/>
      <c r="K8" s="38">
        <f t="shared" ref="K8:L8" si="1">SUM(K3:K7)</f>
        <v>522416563.2</v>
      </c>
      <c r="L8" s="38">
        <f t="shared" si="1"/>
        <v>522416563.2</v>
      </c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13"/>
    <col customWidth="1" min="2" max="2" width="8.5"/>
    <col customWidth="1" min="3" max="3" width="14.38"/>
    <col customWidth="1" min="4" max="4" width="11.25"/>
    <col customWidth="1" min="5" max="6" width="21.13"/>
    <col customWidth="1" min="7" max="7" width="14.0"/>
    <col customWidth="1" min="8" max="26" width="21.13"/>
  </cols>
  <sheetData>
    <row r="1">
      <c r="A1" s="2" t="s">
        <v>1</v>
      </c>
    </row>
    <row r="2">
      <c r="A2" s="33" t="s">
        <v>2</v>
      </c>
      <c r="B2" s="33" t="s">
        <v>3</v>
      </c>
      <c r="C2" s="33" t="s">
        <v>4</v>
      </c>
      <c r="D2" s="33" t="s">
        <v>5</v>
      </c>
      <c r="E2" s="33" t="s">
        <v>6</v>
      </c>
      <c r="F2" s="33" t="s">
        <v>7</v>
      </c>
      <c r="G2" s="33" t="s">
        <v>8</v>
      </c>
      <c r="H2" s="33" t="s">
        <v>9</v>
      </c>
      <c r="I2" s="33" t="s">
        <v>10</v>
      </c>
      <c r="J2" s="33" t="s">
        <v>11</v>
      </c>
      <c r="K2" s="33" t="s">
        <v>12</v>
      </c>
      <c r="L2" s="33" t="s">
        <v>13</v>
      </c>
      <c r="M2" s="33" t="s">
        <v>14</v>
      </c>
    </row>
    <row r="3">
      <c r="A3" s="33">
        <v>15.0</v>
      </c>
      <c r="B3" s="33">
        <v>6298.0</v>
      </c>
      <c r="C3" s="33" t="s">
        <v>15</v>
      </c>
      <c r="D3" s="33" t="s">
        <v>16</v>
      </c>
      <c r="E3" s="33" t="s">
        <v>141</v>
      </c>
      <c r="F3" s="33" t="s">
        <v>141</v>
      </c>
      <c r="G3" s="33">
        <v>92.0</v>
      </c>
      <c r="H3" s="33" t="s">
        <v>18</v>
      </c>
      <c r="I3" s="33" t="s">
        <v>19</v>
      </c>
      <c r="J3" s="33">
        <v>184273.91999999998</v>
      </c>
      <c r="K3" s="33">
        <v>2.0343840767999995E8</v>
      </c>
      <c r="L3" s="33">
        <v>2.0343840767999995E8</v>
      </c>
      <c r="M3" s="33">
        <v>1.0</v>
      </c>
    </row>
    <row r="4">
      <c r="A4" s="34" t="s">
        <v>144</v>
      </c>
      <c r="B4" s="37"/>
      <c r="C4" s="37"/>
      <c r="D4" s="37"/>
      <c r="E4" s="37"/>
      <c r="F4" s="37"/>
      <c r="G4" s="37">
        <f>SUM(G3)</f>
        <v>92</v>
      </c>
      <c r="H4" s="37"/>
      <c r="I4" s="37"/>
      <c r="J4" s="37"/>
      <c r="K4" s="38">
        <f t="shared" ref="K4:L4" si="1">SUM(K3)</f>
        <v>203438407.7</v>
      </c>
      <c r="L4" s="38">
        <f t="shared" si="1"/>
        <v>203438407.7</v>
      </c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9">
      <c r="F9" s="3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2020-11-05T14:41:50Z</dcterms:created>
  <dc:creator>Ana Maria Perez-Canto</dc:creator>
</cp:coreProperties>
</file>